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t\Desktop\"/>
    </mc:Choice>
  </mc:AlternateContent>
  <xr:revisionPtr revIDLastSave="0" documentId="13_ncr:1_{337EF9BE-6195-44A9-AFF3-E0BDF4F165D1}" xr6:coauthVersionLast="47" xr6:coauthVersionMax="47" xr10:uidLastSave="{00000000-0000-0000-0000-000000000000}"/>
  <bookViews>
    <workbookView xWindow="-120" yWindow="-120" windowWidth="21840" windowHeight="13140" xr2:uid="{57857476-33F2-456D-B61A-B2279B233B02}"/>
  </bookViews>
  <sheets>
    <sheet name="Blad3" sheetId="3" r:id="rId1"/>
    <sheet name="Avamoplast 08-12-2021 -- 24-02" sheetId="2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3" l="1"/>
  <c r="G52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" i="3"/>
  <c r="E45" i="3" s="1"/>
  <c r="D6" i="3"/>
  <c r="D7" i="3"/>
  <c r="D8" i="3"/>
  <c r="D9" i="3"/>
  <c r="D10" i="3"/>
  <c r="D11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4" i="3"/>
  <c r="D4" i="3"/>
  <c r="D45" i="3" s="1"/>
  <c r="C6" i="3"/>
  <c r="C7" i="3"/>
  <c r="C8" i="3"/>
  <c r="C9" i="3"/>
  <c r="C10" i="3"/>
  <c r="C11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" i="3"/>
  <c r="C45" i="3" s="1"/>
  <c r="B6" i="3"/>
  <c r="B7" i="3"/>
  <c r="B8" i="3"/>
  <c r="B9" i="3"/>
  <c r="B10" i="3"/>
  <c r="B11" i="3"/>
  <c r="B13" i="3"/>
  <c r="B14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" i="3"/>
  <c r="B45" i="3" s="1"/>
  <c r="G51" i="3" s="1"/>
</calcChain>
</file>

<file path=xl/sharedStrings.xml><?xml version="1.0" encoding="utf-8"?>
<sst xmlns="http://schemas.openxmlformats.org/spreadsheetml/2006/main" count="1281" uniqueCount="344">
  <si>
    <t>408529 / 1</t>
  </si>
  <si>
    <t>Laden</t>
  </si>
  <si>
    <t>6735</t>
  </si>
  <si>
    <t>AVAMOPLAST NV</t>
  </si>
  <si>
    <t>KAARDERSLAAN</t>
  </si>
  <si>
    <t>B</t>
  </si>
  <si>
    <t>LOKEREN</t>
  </si>
  <si>
    <t>EUR</t>
  </si>
  <si>
    <t>EUROPAL TE RUILEN</t>
  </si>
  <si>
    <t>B95JTC</t>
  </si>
  <si>
    <t>T172</t>
  </si>
  <si>
    <t>QACK904</t>
  </si>
  <si>
    <t>0-20211153+0-20211315</t>
  </si>
  <si>
    <t>CDAL01012110-1773-CDAL01012111-1472</t>
  </si>
  <si>
    <t>409426 / 1</t>
  </si>
  <si>
    <t>TEE</t>
  </si>
  <si>
    <t>EVENBROEKVELD 1</t>
  </si>
  <si>
    <t>ERPE-MERE</t>
  </si>
  <si>
    <t>1UMW542</t>
  </si>
  <si>
    <t>T191</t>
  </si>
  <si>
    <t>QADS508</t>
  </si>
  <si>
    <t>LEEGGOED</t>
  </si>
  <si>
    <t>Lossen</t>
  </si>
  <si>
    <t>LA BOVIDA</t>
  </si>
  <si>
    <t>RUE DU BOIS DES CHAGNIÈRES</t>
  </si>
  <si>
    <t>F</t>
  </si>
  <si>
    <t>LE SUBDRAY</t>
  </si>
  <si>
    <t>B157CLP</t>
  </si>
  <si>
    <t>T193</t>
  </si>
  <si>
    <t>QAEC207</t>
  </si>
  <si>
    <t>409748 / 1</t>
  </si>
  <si>
    <t>1VWU168</t>
  </si>
  <si>
    <t>T155</t>
  </si>
  <si>
    <t>1QEV515</t>
  </si>
  <si>
    <t>O-20211346</t>
  </si>
  <si>
    <t>CDAL01012111-1930</t>
  </si>
  <si>
    <t>GDA46017</t>
  </si>
  <si>
    <t>T182</t>
  </si>
  <si>
    <t>QADJ568</t>
  </si>
  <si>
    <t>410136 / 1</t>
  </si>
  <si>
    <t>1TCB801</t>
  </si>
  <si>
    <t>M129</t>
  </si>
  <si>
    <t>QAHP158</t>
  </si>
  <si>
    <t>O-20211379</t>
  </si>
  <si>
    <t>505108093</t>
  </si>
  <si>
    <t>409689 / 1</t>
  </si>
  <si>
    <t>B130FLG</t>
  </si>
  <si>
    <t>T151</t>
  </si>
  <si>
    <t>1QDY657</t>
  </si>
  <si>
    <t>O-20211283+O-20211048</t>
  </si>
  <si>
    <t>FBC046741</t>
  </si>
  <si>
    <t>EMBAL DE RETZ SARL</t>
  </si>
  <si>
    <t>LES BERNARDIERES</t>
  </si>
  <si>
    <t>MACHECOUL</t>
  </si>
  <si>
    <t>410326 / 1</t>
  </si>
  <si>
    <t>1SZR123</t>
  </si>
  <si>
    <t>TJ111</t>
  </si>
  <si>
    <t>1QEI042</t>
  </si>
  <si>
    <t>O-20211447</t>
  </si>
  <si>
    <t>MAIL20/12/21</t>
  </si>
  <si>
    <t>HALLES MANDAR</t>
  </si>
  <si>
    <t>AVENUE DE LA VILLETTE - FLEURS 362</t>
  </si>
  <si>
    <t>RUNGIS</t>
  </si>
  <si>
    <t>1LCC938</t>
  </si>
  <si>
    <t>M123</t>
  </si>
  <si>
    <t>QACL124</t>
  </si>
  <si>
    <t>416891 / 1</t>
  </si>
  <si>
    <t>LEEGGOED SALDO TEM 2021 OP 0 GEZET</t>
  </si>
  <si>
    <t>411544 / 1</t>
  </si>
  <si>
    <t>1PVJ625</t>
  </si>
  <si>
    <t>L206</t>
  </si>
  <si>
    <t>1QBE827</t>
  </si>
  <si>
    <t>o-20211418</t>
  </si>
  <si>
    <t>CDAL01012112-890</t>
  </si>
  <si>
    <t>M130</t>
  </si>
  <si>
    <t>QAHN422</t>
  </si>
  <si>
    <t>414269 / 1</t>
  </si>
  <si>
    <t>VS07VVT</t>
  </si>
  <si>
    <t>L215</t>
  </si>
  <si>
    <t>QAAV320</t>
  </si>
  <si>
    <t>LEEGGOED 2021</t>
  </si>
  <si>
    <t>413982 / 1</t>
  </si>
  <si>
    <t>1LCC876</t>
  </si>
  <si>
    <t>T168</t>
  </si>
  <si>
    <t>QAAZ692</t>
  </si>
  <si>
    <t>O-20211687 O-211626 O-20211627</t>
  </si>
  <si>
    <t>CDAL01012201-654 (ancien système)+(nouveau système) + CDAL01012201-1380</t>
  </si>
  <si>
    <t>SV01JVV</t>
  </si>
  <si>
    <t>T190</t>
  </si>
  <si>
    <t>QADU463</t>
  </si>
  <si>
    <t>415133 / 1</t>
  </si>
  <si>
    <t>1RAB861</t>
  </si>
  <si>
    <t>C2</t>
  </si>
  <si>
    <t>QADR202</t>
  </si>
  <si>
    <t>O-20211524</t>
  </si>
  <si>
    <t>mail 06/01/2022</t>
  </si>
  <si>
    <t>414886 / 1</t>
  </si>
  <si>
    <t>O-20211635</t>
  </si>
  <si>
    <t>FBC047109</t>
  </si>
  <si>
    <t>PICVERT FRANCE</t>
  </si>
  <si>
    <t>RUE D'ENFER</t>
  </si>
  <si>
    <t>ESTRÉES MONS</t>
  </si>
  <si>
    <t>418503 / 1</t>
  </si>
  <si>
    <t>B121FLG</t>
  </si>
  <si>
    <t>T183</t>
  </si>
  <si>
    <t>QADJ525</t>
  </si>
  <si>
    <t>O-20211773</t>
  </si>
  <si>
    <t>3955</t>
  </si>
  <si>
    <t>ARDEN'GLACES</t>
  </si>
  <si>
    <t>AVENUE DE ST JULIEN</t>
  </si>
  <si>
    <t>CHARLEVILLE-MÉZIÈRES</t>
  </si>
  <si>
    <t>418260 / 1</t>
  </si>
  <si>
    <t>VS41VVT</t>
  </si>
  <si>
    <t>T196</t>
  </si>
  <si>
    <t>QAEY809</t>
  </si>
  <si>
    <t>O-20211860</t>
  </si>
  <si>
    <t>FBC047318</t>
  </si>
  <si>
    <t>419874 / 1</t>
  </si>
  <si>
    <t>1RUK736</t>
  </si>
  <si>
    <t>T281</t>
  </si>
  <si>
    <t>QAJW390</t>
  </si>
  <si>
    <t>O-20220010</t>
  </si>
  <si>
    <t>12250085-12250083</t>
  </si>
  <si>
    <t>B120YLE</t>
  </si>
  <si>
    <t>T336</t>
  </si>
  <si>
    <t>QALS890</t>
  </si>
  <si>
    <t>420822 / 1</t>
  </si>
  <si>
    <t>IS99TWM</t>
  </si>
  <si>
    <t>T167</t>
  </si>
  <si>
    <t>QAAV321</t>
  </si>
  <si>
    <t>O-20211987</t>
  </si>
  <si>
    <t>CDAL01012203-1771 ANCIEN SYSTEME</t>
  </si>
  <si>
    <t>B110FLG</t>
  </si>
  <si>
    <t>T253</t>
  </si>
  <si>
    <t>QAGR363</t>
  </si>
  <si>
    <t>421637 / 1</t>
  </si>
  <si>
    <t>1PVD333</t>
  </si>
  <si>
    <t>O-20220081</t>
  </si>
  <si>
    <t>mail 20/4</t>
  </si>
  <si>
    <t>HOURT</t>
  </si>
  <si>
    <t xml:space="preserve">RUE PRINCIPALE </t>
  </si>
  <si>
    <t>RITZING</t>
  </si>
  <si>
    <t>T164</t>
  </si>
  <si>
    <t>QAAN604</t>
  </si>
  <si>
    <t>421512 / 1</t>
  </si>
  <si>
    <t>B111FLG</t>
  </si>
  <si>
    <t>L210</t>
  </si>
  <si>
    <t>1QCP804</t>
  </si>
  <si>
    <t>O-20220074</t>
  </si>
  <si>
    <t>CF00001885</t>
  </si>
  <si>
    <t>422294 / 1</t>
  </si>
  <si>
    <t>VS21VVT</t>
  </si>
  <si>
    <t>TC404</t>
  </si>
  <si>
    <t>QALM478</t>
  </si>
  <si>
    <t>O-20211843</t>
  </si>
  <si>
    <t>3968</t>
  </si>
  <si>
    <t>GELDIS</t>
  </si>
  <si>
    <t>LE BROC CENTER-ZI 1ERE AVENUE-5600 M</t>
  </si>
  <si>
    <t>CARROS</t>
  </si>
  <si>
    <t>SV01DTD</t>
  </si>
  <si>
    <t>T335</t>
  </si>
  <si>
    <t>QALU571</t>
  </si>
  <si>
    <t>422293 / 1</t>
  </si>
  <si>
    <t>IS88TWM</t>
  </si>
  <si>
    <t>O-20220051</t>
  </si>
  <si>
    <t>FBC0475516</t>
  </si>
  <si>
    <t>423546 / 1</t>
  </si>
  <si>
    <t>1NSA575</t>
  </si>
  <si>
    <t>T274</t>
  </si>
  <si>
    <t>QAJR996</t>
  </si>
  <si>
    <t>O-20220220</t>
  </si>
  <si>
    <t>Mail 12/5</t>
  </si>
  <si>
    <t>PARIS HERBES</t>
  </si>
  <si>
    <t>AVENUE DE LYONNAIS - BATIMENT A2</t>
  </si>
  <si>
    <t>1RUK695</t>
  </si>
  <si>
    <t>T263</t>
  </si>
  <si>
    <t>QAHG988</t>
  </si>
  <si>
    <t>425544 / 1</t>
  </si>
  <si>
    <t>SV29WIS</t>
  </si>
  <si>
    <t>L209</t>
  </si>
  <si>
    <t>1QCP427</t>
  </si>
  <si>
    <t>O-20220248</t>
  </si>
  <si>
    <t>CDAL01012205-1235</t>
  </si>
  <si>
    <t>427055 / 1</t>
  </si>
  <si>
    <t>M124</t>
  </si>
  <si>
    <t>QADZ737</t>
  </si>
  <si>
    <t>La Bovida mail 24/06</t>
  </si>
  <si>
    <t>avamoplast</t>
  </si>
  <si>
    <t>B166CLP</t>
  </si>
  <si>
    <t>T267</t>
  </si>
  <si>
    <t>QAHF939</t>
  </si>
  <si>
    <t>428359 / 1</t>
  </si>
  <si>
    <t>2CDJ090</t>
  </si>
  <si>
    <t>M126</t>
  </si>
  <si>
    <t>QAHN423</t>
  </si>
  <si>
    <t>La Bovida</t>
  </si>
  <si>
    <t>428650 / 1</t>
  </si>
  <si>
    <t>0-20220403</t>
  </si>
  <si>
    <t>4085</t>
  </si>
  <si>
    <t>ARDEN GLACES</t>
  </si>
  <si>
    <t>CHAUSSEE DE SEDAN</t>
  </si>
  <si>
    <t>CHARLEVILLE MEZIERES</t>
  </si>
  <si>
    <t>B119FLG</t>
  </si>
  <si>
    <t>M125</t>
  </si>
  <si>
    <t>QAHH397</t>
  </si>
  <si>
    <t>2AFB403</t>
  </si>
  <si>
    <t>M121</t>
  </si>
  <si>
    <t>QABS657</t>
  </si>
  <si>
    <t>431455 / 1</t>
  </si>
  <si>
    <t>1SRJ311</t>
  </si>
  <si>
    <t>T188</t>
  </si>
  <si>
    <t>QADU458</t>
  </si>
  <si>
    <t>O-20220697</t>
  </si>
  <si>
    <t>FBC048221</t>
  </si>
  <si>
    <t>CHEVET EARL</t>
  </si>
  <si>
    <t>ROUTE DE CHAUBUISSON</t>
  </si>
  <si>
    <t>FONTENAY-TRÉSIGNY</t>
  </si>
  <si>
    <t>1WFY210</t>
  </si>
  <si>
    <t>T176</t>
  </si>
  <si>
    <t>QACR299</t>
  </si>
  <si>
    <t>433456 / 1</t>
  </si>
  <si>
    <t>1YVN927</t>
  </si>
  <si>
    <t>T169</t>
  </si>
  <si>
    <t>QAAZ693</t>
  </si>
  <si>
    <t>mail 16/09 FR-18570</t>
  </si>
  <si>
    <t>433220 / 1</t>
  </si>
  <si>
    <t>O-20220652</t>
  </si>
  <si>
    <t>mail 11/08/22</t>
  </si>
  <si>
    <t>432376 / 1</t>
  </si>
  <si>
    <t>2BMH954</t>
  </si>
  <si>
    <t>T184</t>
  </si>
  <si>
    <t>QADL534</t>
  </si>
  <si>
    <t>O-20220692</t>
  </si>
  <si>
    <t>FBC048238</t>
  </si>
  <si>
    <t>433551 / 1</t>
  </si>
  <si>
    <t>2ANV489</t>
  </si>
  <si>
    <t>O-20220832</t>
  </si>
  <si>
    <t>VS25VVT</t>
  </si>
  <si>
    <t>L222</t>
  </si>
  <si>
    <t>QAKE972</t>
  </si>
  <si>
    <t xml:space="preserve">EDELWEISS </t>
  </si>
  <si>
    <t>PLACE DES PÊCHEURS</t>
  </si>
  <si>
    <t>1UWV965</t>
  </si>
  <si>
    <t>T334</t>
  </si>
  <si>
    <t>QALU877</t>
  </si>
  <si>
    <t>436613 / 1</t>
  </si>
  <si>
    <t>1SVT353</t>
  </si>
  <si>
    <t>CDAL01012210-0319</t>
  </si>
  <si>
    <t>O-20220954</t>
  </si>
  <si>
    <t>cdal01012210-0319</t>
  </si>
  <si>
    <t>436625 / 1</t>
  </si>
  <si>
    <t>O-20221049</t>
  </si>
  <si>
    <t>RUE DES ANTILLES</t>
  </si>
  <si>
    <t>2CDJ047</t>
  </si>
  <si>
    <t>T339</t>
  </si>
  <si>
    <t>QANM081</t>
  </si>
  <si>
    <t>LA BOVIDA ENTREPOT LE CESAR</t>
  </si>
  <si>
    <t>RUE JEAN MONNET</t>
  </si>
  <si>
    <t>VS16VVT</t>
  </si>
  <si>
    <t>T266</t>
  </si>
  <si>
    <t>QAHF937</t>
  </si>
  <si>
    <t>437821 / 1</t>
  </si>
  <si>
    <t>2CQE856</t>
  </si>
  <si>
    <t>T343</t>
  </si>
  <si>
    <t>QANM088</t>
  </si>
  <si>
    <t>O-20220878</t>
  </si>
  <si>
    <t>FBC048390</t>
  </si>
  <si>
    <t>439636 / 1</t>
  </si>
  <si>
    <t>2CAC503</t>
  </si>
  <si>
    <t>T185</t>
  </si>
  <si>
    <t>QADL536</t>
  </si>
  <si>
    <t>O-20221197</t>
  </si>
  <si>
    <t>FBC048644</t>
  </si>
  <si>
    <t>440305 / 1</t>
  </si>
  <si>
    <t>T180</t>
  </si>
  <si>
    <t>QACV394</t>
  </si>
  <si>
    <t>2022954+20221132+20221225</t>
  </si>
  <si>
    <t>440707 / 1</t>
  </si>
  <si>
    <t>2CPY734</t>
  </si>
  <si>
    <t>T198</t>
  </si>
  <si>
    <t>QAHV390</t>
  </si>
  <si>
    <t>mail 21/10/2022</t>
  </si>
  <si>
    <t>441235 / 1</t>
  </si>
  <si>
    <t>1XLC962</t>
  </si>
  <si>
    <t>TC405</t>
  </si>
  <si>
    <t>QAPM113</t>
  </si>
  <si>
    <t>GROUPE MATEVIE</t>
  </si>
  <si>
    <t>LA PETITE SIGONNIERE</t>
  </si>
  <si>
    <t>Maché</t>
  </si>
  <si>
    <t>VS33VVT</t>
  </si>
  <si>
    <t>T271</t>
  </si>
  <si>
    <t>QAJQ095</t>
  </si>
  <si>
    <t>442864 / 1</t>
  </si>
  <si>
    <t>T333</t>
  </si>
  <si>
    <t>QALU874</t>
  </si>
  <si>
    <t>la bovida 19/1</t>
  </si>
  <si>
    <t>SV96CST</t>
  </si>
  <si>
    <t>444964 / 1</t>
  </si>
  <si>
    <t>1WBH869</t>
  </si>
  <si>
    <t>L224</t>
  </si>
  <si>
    <t>QAKE974</t>
  </si>
  <si>
    <t>O-20221549</t>
  </si>
  <si>
    <t>CF0002175</t>
  </si>
  <si>
    <t>2AFB456</t>
  </si>
  <si>
    <t>T265</t>
  </si>
  <si>
    <t>QAHF935</t>
  </si>
  <si>
    <t>446134 / 1</t>
  </si>
  <si>
    <t>O-20221633</t>
  </si>
  <si>
    <t>FBC048954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</si>
  <si>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</si>
  <si>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</si>
  <si>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</si>
  <si>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</si>
  <si>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</si>
  <si>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</si>
  <si>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</si>
  <si>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</si>
  <si>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</si>
  <si>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</si>
  <si>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</si>
  <si>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</si>
  <si>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</si>
  <si>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</si>
  <si>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</si>
  <si>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</si>
  <si>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</si>
  <si>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Nr.plaat voertuig</t>
  </si>
  <si>
    <t>Nr.plaat oplegger</t>
  </si>
  <si>
    <t>CMR</t>
  </si>
  <si>
    <t>Laaddatum</t>
  </si>
  <si>
    <t>Laadref.</t>
  </si>
  <si>
    <t>Losdatum</t>
  </si>
  <si>
    <t>Losref.</t>
  </si>
  <si>
    <t>Lev. bonnr.</t>
  </si>
  <si>
    <t>Rijlabels</t>
  </si>
  <si>
    <t>(leeg)</t>
  </si>
  <si>
    <t>Eindtotaal</t>
  </si>
  <si>
    <t>LADEN</t>
  </si>
  <si>
    <t>LOSSEN</t>
  </si>
  <si>
    <t>LAADPLAATS</t>
  </si>
  <si>
    <t>LOSPLAATS</t>
  </si>
  <si>
    <t>Terug te geven op laadplaats voor 08/12/2021</t>
  </si>
  <si>
    <t>Terug te geven op laadplaats 08/12/2021 tem 24/02/2023</t>
  </si>
  <si>
    <t>Terug te krijgen op de losplaats 08/12/2021 tem 24/02/2023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</si>
</sst>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986.396746180559" createdVersion="8" refreshedVersion="8" minRefreshableVersion="3" recordCount="78" xr:uid="{868398A5-4AF9-430B-BBFC-B7BB1CC41A7D}">
  <cacheSource type="worksheet">
    <worksheetSource ref="A1:Z1048576" sheet="Avamoplast 08-12-2021 -- 24-02"/>
  </cacheSource>
  <cacheFields count="26">
    <cacheField name="Mutatie" numFmtId="0">
      <sharedItems containsNonDate="0" containsDate="1" containsString="0" containsBlank="1" minDate="2021-12-08T00:00:00" maxDate="2023-02-25T00:00:00"/>
    </cacheField>
    <cacheField name="Vastlegging" numFmtId="0">
      <sharedItems containsNonDate="0" containsString="0" containsBlank="1"/>
    </cacheField>
    <cacheField name="Oorsprong" numFmtId="0">
      <sharedItems containsBlank="1" count="41">
        <s v="408529 / 1"/>
        <s v="409426 / 1"/>
        <s v="409748 / 1"/>
        <s v="410136 / 1"/>
        <s v="409689 / 1"/>
        <s v="410326 / 1"/>
        <s v="416891 / 1"/>
        <s v="411544 / 1"/>
        <s v="414269 / 1"/>
        <s v="413982 / 1"/>
        <s v="415133 / 1"/>
        <s v="414886 / 1"/>
        <s v="418503 / 1"/>
        <s v="418260 / 1"/>
        <s v="419874 / 1"/>
        <s v="420822 / 1"/>
        <s v="421637 / 1"/>
        <s v="421512 / 1"/>
        <s v="422294 / 1"/>
        <s v="422293 / 1"/>
        <s v="423546 / 1"/>
        <s v="425544 / 1"/>
        <s v="427055 / 1"/>
        <s v="428359 / 1"/>
        <s v="428650 / 1"/>
        <s v="431455 / 1"/>
        <s v="433456 / 1"/>
        <s v="433220 / 1"/>
        <s v="432376 / 1"/>
        <s v="433551 / 1"/>
        <s v="436613 / 1"/>
        <s v="436625 / 1"/>
        <s v="437821 / 1"/>
        <s v="439636 / 1"/>
        <s v="440305 / 1"/>
        <s v="440707 / 1"/>
        <s v="441235 / 1"/>
        <s v="442864 / 1"/>
        <s v="444964 / 1"/>
        <s v="446134 / 1"/>
        <m/>
      </sharedItems>
    </cacheField>
    <cacheField name="Activiteit" numFmtId="0">
      <sharedItems containsBlank="1"/>
    </cacheField>
    <cacheField name="Code" numFmtId="0">
      <sharedItems containsBlank="1"/>
    </cacheField>
    <cacheField name="Klant" numFmtId="0">
      <sharedItems containsBlank="1"/>
    </cacheField>
    <cacheField name="Adres" numFmtId="0">
      <sharedItems containsBlank="1"/>
    </cacheField>
    <cacheField name="straat" numFmtId="0">
      <sharedItems containsBlank="1"/>
    </cacheField>
    <cacheField name="Huisnr." numFmtId="0">
      <sharedItems containsString="0" containsBlank="1" containsNumber="1" containsInteger="1" minValue="7" maxValue="121"/>
    </cacheField>
    <cacheField name="Land" numFmtId="0">
      <sharedItems containsBlank="1"/>
    </cacheField>
    <cacheField name="Postcode" numFmtId="0">
      <sharedItems containsString="0" containsBlank="1" containsNumber="1" containsInteger="1" minValue="6514" maxValue="94637"/>
    </cacheField>
    <cacheField name="Gemeente" numFmtId="0">
      <sharedItems containsBlank="1"/>
    </cacheField>
    <cacheField name="Leeggoed code" numFmtId="0">
      <sharedItems containsBlank="1"/>
    </cacheField>
    <cacheField name="Verpakking" numFmtId="0">
      <sharedItems containsBlank="1"/>
    </cacheField>
    <cacheField name="Exact laden" numFmtId="0">
      <sharedItems containsString="0" containsBlank="1" containsNumber="1" containsInteger="1" minValue="0" maxValue="310"/>
    </cacheField>
    <cacheField name="Exact lossen" numFmtId="0">
      <sharedItems containsString="0" containsBlank="1" containsNumber="1" containsInteger="1" minValue="0" maxValue="103"/>
    </cacheField>
    <cacheField name="Nr.plaat voertuig" numFmtId="0">
      <sharedItems containsBlank="1"/>
    </cacheField>
    <cacheField name="Code2" numFmtId="0">
      <sharedItems containsBlank="1"/>
    </cacheField>
    <cacheField name="Nr.plaat oplegger" numFmtId="0">
      <sharedItems containsBlank="1"/>
    </cacheField>
    <cacheField name="Referentie" numFmtId="0">
      <sharedItems containsBlank="1"/>
    </cacheField>
    <cacheField name="CMR" numFmtId="0">
      <sharedItems containsString="0" containsBlank="1" containsNumber="1" containsInteger="1" minValue="19622601" maxValue="76030111"/>
    </cacheField>
    <cacheField name="Laaddatum" numFmtId="0">
      <sharedItems containsNonDate="0" containsDate="1" containsString="0" containsBlank="1" minDate="2021-12-08T00:00:00" maxDate="2023-02-25T00:00:00"/>
    </cacheField>
    <cacheField name="Laadref." numFmtId="0">
      <sharedItems containsBlank="1"/>
    </cacheField>
    <cacheField name="Losdatum" numFmtId="0">
      <sharedItems containsNonDate="0" containsDate="1" containsString="0" containsBlank="1" minDate="2021-12-09T00:00:00" maxDate="2023-02-28T00:00:00"/>
    </cacheField>
    <cacheField name="Losref." numFmtId="0">
      <sharedItems containsBlank="1"/>
    </cacheField>
    <cacheField name="Lev. bonnr.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d v="2021-12-08T00:00:00"/>
    <m/>
    <x v="0"/>
    <s v="Laden"/>
    <s v="6735"/>
    <s v="AVAMOPLAST NV"/>
    <s v="AVAMOPLAST NV"/>
    <s v="KAARDERSLAAN"/>
    <n v="18"/>
    <s v="B"/>
    <n v="9160"/>
    <s v="LOKEREN"/>
    <s v="EUR"/>
    <s v="EUROPAL TE RUILEN"/>
    <n v="6"/>
    <n v="0"/>
    <s v="B95JTC"/>
    <s v="T172"/>
    <s v="QACK904"/>
    <s v="0-20211153+0-20211315"/>
    <n v="70772609"/>
    <d v="2021-12-08T00:00:00"/>
    <s v="0-20211153+0-20211315"/>
    <d v="2021-12-09T00:00:00"/>
    <s v="CDAL01012110-1773-CDAL01012111-1472"/>
    <m/>
  </r>
  <r>
    <d v="2021-12-09T00:00:00"/>
    <m/>
    <x v="1"/>
    <s v="Laden"/>
    <s v="6735"/>
    <s v="AVAMOPLAST NV"/>
    <s v="TEE"/>
    <s v="EVENBROEKVELD 1"/>
    <m/>
    <s v="B"/>
    <n v="9420"/>
    <s v="ERPE-MERE"/>
    <s v="EUR"/>
    <s v="EUROPAL TE RUILEN"/>
    <n v="30"/>
    <n v="0"/>
    <s v="1UMW542"/>
    <s v="T191"/>
    <s v="QADS508"/>
    <s v="LEEGGOED"/>
    <n v="50680000"/>
    <d v="2021-12-10T00:00:00"/>
    <s v="LEEGGOED"/>
    <d v="2021-12-10T00:00:00"/>
    <s v="LEEGGOED"/>
    <m/>
  </r>
  <r>
    <d v="2021-12-09T00:00:00"/>
    <m/>
    <x v="0"/>
    <s v="Lossen"/>
    <s v="6735"/>
    <s v="AVAMOPLAST NV"/>
    <s v="LA BOVIDA"/>
    <s v="RUE DU BOIS DES CHAGNIÈRES"/>
    <m/>
    <s v="F"/>
    <n v="18570"/>
    <s v="LE SUBDRAY"/>
    <s v="EUR"/>
    <s v="EUROPAL TE RUILEN"/>
    <n v="0"/>
    <n v="6"/>
    <s v="B157CLP"/>
    <s v="T193"/>
    <s v="QAEC207"/>
    <s v="0-20211153+0-20211315"/>
    <n v="70772609"/>
    <d v="2021-12-08T00:00:00"/>
    <s v="0-20211153+0-20211315"/>
    <d v="2021-12-09T00:00:00"/>
    <s v="CDAL01012110-1773-CDAL01012111-1472"/>
    <m/>
  </r>
  <r>
    <d v="2021-12-10T00:00:00"/>
    <m/>
    <x v="1"/>
    <s v="Lossen"/>
    <s v="6735"/>
    <s v="AVAMOPLAST NV"/>
    <s v="AVAMOPLAST NV"/>
    <s v="KAARDERSLAAN"/>
    <n v="18"/>
    <s v="B"/>
    <n v="9160"/>
    <s v="LOKEREN"/>
    <s v="EUR"/>
    <s v="EUROPAL TE RUILEN"/>
    <n v="0"/>
    <n v="30"/>
    <s v="1UMW542"/>
    <s v="T191"/>
    <s v="QADS508"/>
    <s v="LEEGGOED"/>
    <n v="50680000"/>
    <d v="2021-12-10T00:00:00"/>
    <s v="LEEGGOED"/>
    <d v="2021-12-10T00:00:00"/>
    <s v="LEEGGOED"/>
    <m/>
  </r>
  <r>
    <d v="2021-12-15T00:00:00"/>
    <m/>
    <x v="2"/>
    <s v="Laden"/>
    <s v="6735"/>
    <s v="AVAMOPLAST NV"/>
    <s v="AVAMOPLAST NV"/>
    <s v="KAARDERSLAAN"/>
    <n v="18"/>
    <s v="B"/>
    <n v="9160"/>
    <s v="LOKEREN"/>
    <s v="EUR"/>
    <s v="EUROPAL TE RUILEN"/>
    <n v="5"/>
    <n v="0"/>
    <s v="1VWU168"/>
    <s v="T155"/>
    <s v="1QEV515"/>
    <s v="O-20211346"/>
    <n v="70776859"/>
    <d v="2021-12-15T00:00:00"/>
    <s v="O-20211346"/>
    <d v="2021-12-16T00:00:00"/>
    <s v="CDAL01012111-1930"/>
    <m/>
  </r>
  <r>
    <d v="2021-12-16T00:00:00"/>
    <m/>
    <x v="2"/>
    <s v="Lossen"/>
    <s v="6735"/>
    <s v="AVAMOPLAST NV"/>
    <s v="LA BOVIDA"/>
    <s v="RUE DU BOIS DES CHAGNIÈRES"/>
    <m/>
    <s v="F"/>
    <n v="18570"/>
    <s v="LE SUBDRAY"/>
    <s v="EUR"/>
    <s v="EUROPAL TE RUILEN"/>
    <n v="5"/>
    <n v="5"/>
    <s v="GDA46017"/>
    <s v="T182"/>
    <s v="QADJ568"/>
    <s v="O-20211346"/>
    <n v="70776859"/>
    <d v="2021-12-15T00:00:00"/>
    <s v="O-20211346"/>
    <d v="2021-12-16T00:00:00"/>
    <s v="CDAL01012111-1930"/>
    <m/>
  </r>
  <r>
    <d v="2021-12-20T00:00:00"/>
    <m/>
    <x v="3"/>
    <s v="Laden"/>
    <s v="6735"/>
    <s v="AVAMOPLAST NV"/>
    <s v="AVAMOPLAST NV"/>
    <s v="KAARDERSLAAN"/>
    <n v="18"/>
    <s v="B"/>
    <n v="9160"/>
    <s v="LOKEREN"/>
    <s v="EUR"/>
    <s v="EUROPAL TE RUILEN"/>
    <n v="0"/>
    <n v="11"/>
    <s v="1TCB801"/>
    <s v="M129"/>
    <s v="QAHP158"/>
    <s v="O-20211379"/>
    <n v="65107711"/>
    <d v="2021-12-20T00:00:00"/>
    <s v="O-20211379"/>
    <d v="2021-12-21T00:00:00"/>
    <s v="505108093"/>
    <m/>
  </r>
  <r>
    <d v="2021-12-20T00:00:00"/>
    <m/>
    <x v="4"/>
    <s v="Laden"/>
    <s v="6735"/>
    <s v="AVAMOPLAST NV"/>
    <s v="AVAMOPLAST NV"/>
    <s v="KAARDERSLAAN"/>
    <n v="18"/>
    <s v="B"/>
    <n v="9160"/>
    <s v="LOKEREN"/>
    <s v="EUR"/>
    <s v="EUROPAL TE RUILEN"/>
    <n v="33"/>
    <n v="0"/>
    <s v="B130FLG"/>
    <s v="T151"/>
    <s v="1QDY657"/>
    <s v="O-20211283+O-20211048"/>
    <n v="19622601"/>
    <d v="2021-12-20T00:00:00"/>
    <s v="O-20211283+O-20211048"/>
    <d v="2021-12-21T00:00:00"/>
    <s v="FBC046741"/>
    <m/>
  </r>
  <r>
    <d v="2021-12-21T00:00:00"/>
    <m/>
    <x v="4"/>
    <s v="Lossen"/>
    <s v="6735"/>
    <s v="AVAMOPLAST NV"/>
    <s v="EMBAL DE RETZ SARL"/>
    <s v="LES BERNARDIERES"/>
    <m/>
    <s v="F"/>
    <n v="44270"/>
    <s v="MACHECOUL"/>
    <s v="EUR"/>
    <s v="EUROPAL TE RUILEN"/>
    <n v="0"/>
    <n v="33"/>
    <s v="B130FLG"/>
    <s v="T151"/>
    <s v="1QDY657"/>
    <s v="O-20211283+O-20211048"/>
    <n v="19622601"/>
    <d v="2021-12-20T00:00:00"/>
    <s v="O-20211283+O-20211048"/>
    <d v="2021-12-21T00:00:00"/>
    <s v="FBC046741"/>
    <m/>
  </r>
  <r>
    <d v="2021-12-22T00:00:00"/>
    <m/>
    <x v="5"/>
    <s v="Laden"/>
    <s v="6735"/>
    <s v="AVAMOPLAST NV"/>
    <s v="AVAMOPLAST NV"/>
    <s v="KAARDERSLAAN"/>
    <n v="18"/>
    <s v="B"/>
    <n v="9160"/>
    <s v="LOKEREN"/>
    <s v="EUR"/>
    <s v="EUROPAL TE RUILEN"/>
    <n v="10"/>
    <n v="0"/>
    <s v="1SZR123"/>
    <s v="TJ111"/>
    <s v="1QEI042"/>
    <s v="O-20211447"/>
    <n v="70776479"/>
    <d v="2021-12-22T00:00:00"/>
    <s v="O-20211447"/>
    <d v="2021-12-23T00:00:00"/>
    <s v="MAIL20/12/21"/>
    <m/>
  </r>
  <r>
    <d v="2021-12-23T00:00:00"/>
    <m/>
    <x v="5"/>
    <s v="Lossen"/>
    <s v="6735"/>
    <s v="AVAMOPLAST NV"/>
    <s v="HALLES MANDAR"/>
    <s v="AVENUE DE LA VILLETTE - FLEURS 362"/>
    <n v="20"/>
    <s v="F"/>
    <n v="94637"/>
    <s v="RUNGIS"/>
    <s v="EUR"/>
    <s v="EUROPAL TE RUILEN"/>
    <n v="0"/>
    <n v="10"/>
    <s v="1LCC938"/>
    <s v="M123"/>
    <s v="QACL124"/>
    <s v="O-20211447"/>
    <n v="70776479"/>
    <d v="2021-12-22T00:00:00"/>
    <s v="O-20211447"/>
    <d v="2021-12-23T00:00:00"/>
    <s v="MAIL20/12/21"/>
    <m/>
  </r>
  <r>
    <d v="2021-12-31T00:00:00"/>
    <m/>
    <x v="6"/>
    <s v="Laden"/>
    <s v="6735"/>
    <s v="AVAMOPLAST NV"/>
    <s v="TEE"/>
    <s v="EVENBROEKVELD 1"/>
    <m/>
    <s v="B"/>
    <n v="9420"/>
    <s v="ERPE-MERE"/>
    <s v="EUR"/>
    <s v="EUROPAL TE RUILEN"/>
    <n v="310"/>
    <n v="0"/>
    <m/>
    <m/>
    <m/>
    <s v="LEEGGOED SALDO TEM 2021 OP 0 GEZET"/>
    <m/>
    <d v="2021-12-31T00:00:00"/>
    <s v="LEEGGOED SALDO TEM 2021 OP 0 GEZET"/>
    <d v="2021-12-31T00:00:00"/>
    <s v="LEEGGOED SALDO TEM 2021 OP 0 GEZET"/>
    <m/>
  </r>
  <r>
    <d v="2022-01-11T00:00:00"/>
    <m/>
    <x v="7"/>
    <s v="Laden"/>
    <s v="6735"/>
    <s v="AVAMOPLAST NV"/>
    <s v="AVAMOPLAST NV"/>
    <s v="KAARDERSLAAN"/>
    <n v="18"/>
    <s v="B"/>
    <n v="9160"/>
    <s v="LOKEREN"/>
    <s v="EUR"/>
    <s v="EUROPAL TE RUILEN"/>
    <n v="8"/>
    <n v="0"/>
    <s v="1PVJ625"/>
    <s v="L206"/>
    <s v="1QBE827"/>
    <s v="o-20211418"/>
    <n v="70775977"/>
    <d v="2022-01-11T00:00:00"/>
    <s v="o-20211418"/>
    <d v="2022-01-13T00:00:00"/>
    <s v="CDAL01012112-890"/>
    <m/>
  </r>
  <r>
    <d v="2022-01-12T00:00:00"/>
    <m/>
    <x v="7"/>
    <s v="Lossen"/>
    <s v="6735"/>
    <s v="AVAMOPLAST NV"/>
    <s v="LA BOVIDA"/>
    <s v="RUE DU BOIS DES CHAGNIÈRES"/>
    <m/>
    <s v="F"/>
    <n v="18570"/>
    <s v="LE SUBDRAY"/>
    <s v="EUR"/>
    <s v="EUROPAL TE RUILEN"/>
    <n v="8"/>
    <n v="8"/>
    <s v="1TCB801"/>
    <s v="M130"/>
    <s v="QAHN422"/>
    <s v="o-20211418"/>
    <n v="70775977"/>
    <d v="2022-01-11T00:00:00"/>
    <s v="o-20211418"/>
    <d v="2022-01-13T00:00:00"/>
    <s v="CDAL01012112-890"/>
    <m/>
  </r>
  <r>
    <d v="2022-02-04T00:00:00"/>
    <m/>
    <x v="8"/>
    <s v="Laden"/>
    <s v="6735"/>
    <s v="AVAMOPLAST NV"/>
    <s v="TEE"/>
    <s v="EVENBROEKVELD 1"/>
    <m/>
    <s v="B"/>
    <n v="9420"/>
    <s v="ERPE-MERE"/>
    <s v="EUR"/>
    <s v="EUROPAL TE RUILEN"/>
    <n v="103"/>
    <n v="0"/>
    <s v="VS07VVT"/>
    <s v="L215"/>
    <s v="QAAV320"/>
    <s v="LEEGGOED 2021"/>
    <n v="58647069"/>
    <d v="2022-02-08T00:00:00"/>
    <s v="LEEGGOED 2021"/>
    <d v="2022-02-08T00:00:00"/>
    <s v="LEEGGOED 2021"/>
    <m/>
  </r>
  <r>
    <d v="2022-02-07T00:00:00"/>
    <m/>
    <x v="8"/>
    <s v="Lossen"/>
    <s v="6735"/>
    <s v="AVAMOPLAST NV"/>
    <s v="AVAMOPLAST NV"/>
    <s v="KAARDERSLAAN"/>
    <n v="18"/>
    <s v="B"/>
    <n v="9160"/>
    <s v="LOKEREN"/>
    <s v="EUR"/>
    <s v="EUROPAL TE RUILEN"/>
    <n v="0"/>
    <n v="103"/>
    <s v="VS07VVT"/>
    <s v="L215"/>
    <s v="QAAV320"/>
    <s v="LEEGGOED 2021"/>
    <n v="58647069"/>
    <d v="2022-02-08T00:00:00"/>
    <s v="LEEGGOED 2021"/>
    <d v="2022-02-08T00:00:00"/>
    <s v="LEEGGOED 2021"/>
    <m/>
  </r>
  <r>
    <d v="2022-02-08T00:00:00"/>
    <m/>
    <x v="9"/>
    <s v="Laden"/>
    <s v="6735"/>
    <s v="AVAMOPLAST NV"/>
    <s v="AVAMOPLAST NV"/>
    <s v="KAARDERSLAAN"/>
    <n v="18"/>
    <s v="B"/>
    <n v="9160"/>
    <s v="LOKEREN"/>
    <s v="EUR"/>
    <s v="EUROPAL TE RUILEN"/>
    <n v="7"/>
    <n v="0"/>
    <s v="1LCC876"/>
    <s v="T168"/>
    <s v="QAAZ692"/>
    <s v="O-20211687 O-211626 O-20211627"/>
    <m/>
    <d v="2022-02-08T00:00:00"/>
    <s v="O-20211687 O-211626 O-20211627"/>
    <d v="2022-02-10T00:00:00"/>
    <s v="CDAL01012201-654 (ancien système)+(nouveau système) + CDAL01012201-1380"/>
    <m/>
  </r>
  <r>
    <d v="2022-02-10T00:00:00"/>
    <m/>
    <x v="9"/>
    <s v="Lossen"/>
    <s v="6735"/>
    <s v="AVAMOPLAST NV"/>
    <s v="LA BOVIDA"/>
    <s v="RUE DU BOIS DES CHAGNIÈRES"/>
    <m/>
    <s v="F"/>
    <n v="18570"/>
    <s v="LE SUBDRAY"/>
    <s v="EUR"/>
    <s v="EUROPAL TE RUILEN"/>
    <n v="0"/>
    <n v="7"/>
    <s v="SV01JVV"/>
    <s v="T190"/>
    <s v="QADU463"/>
    <s v="O-20211687 O-211626 O-20211627"/>
    <m/>
    <d v="2022-02-08T00:00:00"/>
    <s v="O-20211687 O-211626 O-20211627"/>
    <d v="2022-02-10T00:00:00"/>
    <s v="CDAL01012201-654 (ancien système)+(nouveau système) + CDAL01012201-1380"/>
    <m/>
  </r>
  <r>
    <d v="2022-02-17T00:00:00"/>
    <m/>
    <x v="10"/>
    <s v="Laden"/>
    <s v="6735"/>
    <s v="AVAMOPLAST NV"/>
    <s v="AVAMOPLAST NV"/>
    <s v="KAARDERSLAAN"/>
    <n v="18"/>
    <s v="B"/>
    <n v="9160"/>
    <s v="LOKEREN"/>
    <s v="EUR"/>
    <s v="EUROPAL TE RUILEN"/>
    <n v="23"/>
    <n v="17"/>
    <s v="1RAB861"/>
    <s v="C2"/>
    <s v="QADR202"/>
    <s v="O-20211524"/>
    <n v="65108196"/>
    <d v="2022-02-17T00:00:00"/>
    <s v="O-20211524"/>
    <d v="2022-02-18T00:00:00"/>
    <s v="mail 06/01/2022"/>
    <m/>
  </r>
  <r>
    <d v="2022-02-17T00:00:00"/>
    <m/>
    <x v="11"/>
    <s v="Laden"/>
    <s v="6735"/>
    <s v="AVAMOPLAST NV"/>
    <s v="AVAMOPLAST NV"/>
    <s v="KAARDERSLAAN"/>
    <n v="18"/>
    <s v="B"/>
    <n v="9160"/>
    <s v="LOKEREN"/>
    <s v="EUR"/>
    <s v="EUROPAL TE RUILEN"/>
    <n v="28"/>
    <n v="0"/>
    <s v="SV01JVV"/>
    <s v="T190"/>
    <s v="QADU463"/>
    <s v="O-20211635"/>
    <n v="70777020"/>
    <d v="2022-02-17T00:00:00"/>
    <s v="O-20211635"/>
    <d v="2022-02-18T00:00:00"/>
    <s v="FBC047109"/>
    <m/>
  </r>
  <r>
    <d v="2022-02-18T00:00:00"/>
    <m/>
    <x v="10"/>
    <s v="Lossen"/>
    <s v="6735"/>
    <s v="AVAMOPLAST NV"/>
    <s v="PICVERT FRANCE"/>
    <s v="RUE D'ENFER"/>
    <n v="7"/>
    <s v="F"/>
    <n v="80200"/>
    <s v="ESTRÉES MONS"/>
    <s v="EUR"/>
    <s v="EUROPAL TE RUILEN"/>
    <n v="0"/>
    <n v="23"/>
    <s v="1RAB861"/>
    <s v="C2"/>
    <s v="QADR202"/>
    <s v="O-20211524"/>
    <n v="65108196"/>
    <d v="2022-02-17T00:00:00"/>
    <s v="O-20211524"/>
    <d v="2022-02-18T00:00:00"/>
    <s v="mail 06/01/2022"/>
    <m/>
  </r>
  <r>
    <d v="2022-02-18T00:00:00"/>
    <m/>
    <x v="11"/>
    <s v="Lossen"/>
    <s v="6735"/>
    <s v="AVAMOPLAST NV"/>
    <s v="EMBAL DE RETZ SARL"/>
    <s v="LES BERNARDIERES"/>
    <m/>
    <s v="F"/>
    <n v="44270"/>
    <s v="MACHECOUL"/>
    <s v="EUR"/>
    <s v="EUROPAL TE RUILEN"/>
    <n v="0"/>
    <n v="28"/>
    <s v="SV01JVV"/>
    <s v="T190"/>
    <s v="QADU463"/>
    <s v="O-20211635"/>
    <n v="70777020"/>
    <d v="2022-02-17T00:00:00"/>
    <s v="O-20211635"/>
    <d v="2022-02-18T00:00:00"/>
    <s v="FBC047109"/>
    <m/>
  </r>
  <r>
    <d v="2022-03-23T00:00:00"/>
    <m/>
    <x v="12"/>
    <s v="Laden"/>
    <s v="6735"/>
    <s v="AVAMOPLAST NV"/>
    <s v="AVAMOPLAST NV"/>
    <s v="KAARDERSLAAN"/>
    <n v="18"/>
    <s v="B"/>
    <n v="9160"/>
    <s v="LOKEREN"/>
    <s v="EUR"/>
    <s v="EUROPAL TE RUILEN"/>
    <n v="2"/>
    <n v="0"/>
    <s v="B121FLG"/>
    <s v="T183"/>
    <s v="QADJ525"/>
    <s v="O-20211773"/>
    <n v="70773581"/>
    <d v="2022-03-23T00:00:00"/>
    <s v="O-20211773"/>
    <d v="2022-03-24T00:00:00"/>
    <s v="3955"/>
    <m/>
  </r>
  <r>
    <d v="2022-03-24T00:00:00"/>
    <m/>
    <x v="12"/>
    <s v="Lossen"/>
    <s v="6735"/>
    <s v="AVAMOPLAST NV"/>
    <s v="ARDEN'GLACES"/>
    <s v="AVENUE DE ST JULIEN"/>
    <n v="9"/>
    <s v="F"/>
    <n v="8000"/>
    <s v="CHARLEVILLE-MÉZIÈRES"/>
    <s v="EUR"/>
    <s v="EUROPAL TE RUILEN"/>
    <n v="0"/>
    <n v="2"/>
    <s v="B121FLG"/>
    <s v="T183"/>
    <s v="QADJ525"/>
    <s v="O-20211773"/>
    <n v="70773581"/>
    <d v="2022-03-23T00:00:00"/>
    <s v="O-20211773"/>
    <d v="2022-03-24T00:00:00"/>
    <s v="3955"/>
    <m/>
  </r>
  <r>
    <d v="2022-03-30T00:00:00"/>
    <m/>
    <x v="13"/>
    <s v="Laden"/>
    <s v="6735"/>
    <s v="AVAMOPLAST NV"/>
    <s v="AVAMOPLAST NV"/>
    <s v="KAARDERSLAAN"/>
    <n v="18"/>
    <s v="B"/>
    <n v="9160"/>
    <s v="LOKEREN"/>
    <s v="EUR"/>
    <s v="EUROPAL TE RUILEN"/>
    <n v="33"/>
    <n v="0"/>
    <s v="VS41VVT"/>
    <s v="T196"/>
    <s v="QAEY809"/>
    <s v="O-20211860"/>
    <n v="70775679"/>
    <d v="2022-03-30T00:00:00"/>
    <s v="O-20211860"/>
    <d v="2022-03-31T00:00:00"/>
    <s v="FBC047318"/>
    <m/>
  </r>
  <r>
    <d v="2022-03-31T00:00:00"/>
    <m/>
    <x v="13"/>
    <s v="Lossen"/>
    <s v="6735"/>
    <s v="AVAMOPLAST NV"/>
    <s v="EMBAL DE RETZ SARL"/>
    <s v="LES BERNARDIERES"/>
    <m/>
    <s v="F"/>
    <n v="44270"/>
    <s v="MACHECOUL"/>
    <s v="EUR"/>
    <s v="EUROPAL TE RUILEN"/>
    <n v="0"/>
    <n v="33"/>
    <s v="VS41VVT"/>
    <s v="T196"/>
    <s v="QAEY809"/>
    <s v="O-20211860"/>
    <n v="70775679"/>
    <d v="2022-03-30T00:00:00"/>
    <s v="O-20211860"/>
    <d v="2022-03-31T00:00:00"/>
    <s v="FBC047318"/>
    <m/>
  </r>
  <r>
    <d v="2022-04-08T00:00:00"/>
    <m/>
    <x v="14"/>
    <s v="Laden"/>
    <s v="6735"/>
    <s v="AVAMOPLAST NV"/>
    <s v="AVAMOPLAST NV"/>
    <s v="KAARDERSLAAN"/>
    <n v="18"/>
    <s v="B"/>
    <n v="9160"/>
    <s v="LOKEREN"/>
    <s v="EUR"/>
    <s v="EUROPAL TE RUILEN"/>
    <n v="12"/>
    <n v="0"/>
    <s v="1RUK736"/>
    <s v="T281"/>
    <s v="QAJW390"/>
    <s v="O-20220010"/>
    <n v="70784529"/>
    <d v="2022-04-08T00:00:00"/>
    <s v="O-20220010"/>
    <d v="2022-04-11T00:00:00"/>
    <s v="12250085-12250083"/>
    <m/>
  </r>
  <r>
    <d v="2022-04-11T00:00:00"/>
    <m/>
    <x v="14"/>
    <s v="Lossen"/>
    <s v="6735"/>
    <s v="AVAMOPLAST NV"/>
    <s v="HALLES MANDAR"/>
    <s v="AVENUE DE LA VILLETTE - FLEURS 362"/>
    <n v="20"/>
    <s v="F"/>
    <n v="94637"/>
    <s v="RUNGIS"/>
    <s v="EUR"/>
    <s v="EUROPAL TE RUILEN"/>
    <n v="0"/>
    <n v="12"/>
    <s v="B120YLE"/>
    <s v="T336"/>
    <s v="QALS890"/>
    <s v="O-20220010"/>
    <n v="70784529"/>
    <d v="2022-04-08T00:00:00"/>
    <s v="O-20220010"/>
    <d v="2022-04-11T00:00:00"/>
    <s v="12250085-12250083"/>
    <m/>
  </r>
  <r>
    <d v="2022-04-19T00:00:00"/>
    <m/>
    <x v="15"/>
    <s v="Laden"/>
    <s v="6735"/>
    <s v="AVAMOPLAST NV"/>
    <s v="AVAMOPLAST NV"/>
    <s v="KAARDERSLAAN"/>
    <n v="18"/>
    <s v="B"/>
    <n v="9160"/>
    <s v="LOKEREN"/>
    <s v="EUR"/>
    <s v="EUROPAL TE RUILEN"/>
    <n v="8"/>
    <n v="8"/>
    <s v="IS99TWM"/>
    <s v="T167"/>
    <s v="QAAV321"/>
    <s v="O-20211987"/>
    <n v="51605006"/>
    <d v="2022-04-19T00:00:00"/>
    <s v="O-20211987"/>
    <d v="2022-04-21T00:00:00"/>
    <s v="CDAL01012203-1771 ANCIEN SYSTEME"/>
    <m/>
  </r>
  <r>
    <d v="2022-04-21T00:00:00"/>
    <m/>
    <x v="15"/>
    <s v="Lossen"/>
    <s v="6735"/>
    <s v="AVAMOPLAST NV"/>
    <s v="LA BOVIDA"/>
    <s v="RUE DU BOIS DES CHAGNIÈRES"/>
    <m/>
    <s v="F"/>
    <n v="18570"/>
    <s v="LE SUBDRAY"/>
    <s v="EUR"/>
    <s v="EUROPAL TE RUILEN"/>
    <n v="8"/>
    <n v="8"/>
    <s v="B110FLG"/>
    <s v="T253"/>
    <s v="QAGR363"/>
    <s v="O-20211987"/>
    <n v="51605006"/>
    <d v="2022-04-19T00:00:00"/>
    <s v="O-20211987"/>
    <d v="2022-04-21T00:00:00"/>
    <s v="CDAL01012203-1771 ANCIEN SYSTEME"/>
    <m/>
  </r>
  <r>
    <d v="2022-04-27T00:00:00"/>
    <m/>
    <x v="16"/>
    <s v="Laden"/>
    <s v="6735"/>
    <s v="AVAMOPLAST NV"/>
    <s v="AVAMOPLAST NV"/>
    <s v="KAARDERSLAAN"/>
    <n v="18"/>
    <s v="B"/>
    <n v="9160"/>
    <s v="LOKEREN"/>
    <s v="EUR"/>
    <s v="EUROPAL TE RUILEN"/>
    <n v="2"/>
    <n v="14"/>
    <s v="1PVD333"/>
    <s v="T196"/>
    <s v="QAEY809"/>
    <s v="O-20220081"/>
    <n v="70773612"/>
    <d v="2022-04-28T00:00:00"/>
    <s v="O-20220081"/>
    <d v="2022-04-29T00:00:00"/>
    <s v="mail 20/4"/>
    <m/>
  </r>
  <r>
    <d v="2022-04-29T00:00:00"/>
    <m/>
    <x v="16"/>
    <s v="Lossen"/>
    <s v="6735"/>
    <s v="AVAMOPLAST NV"/>
    <s v="HOURT"/>
    <s v="RUE PRINCIPALE "/>
    <n v="40"/>
    <s v="F"/>
    <n v="57480"/>
    <s v="RITZING"/>
    <s v="EUR"/>
    <s v="EUROPAL TE RUILEN"/>
    <n v="0"/>
    <n v="2"/>
    <s v="VS41VVT"/>
    <s v="T164"/>
    <s v="QAAN604"/>
    <s v="O-20220081"/>
    <n v="70773612"/>
    <d v="2022-04-28T00:00:00"/>
    <s v="O-20220081"/>
    <d v="2022-04-29T00:00:00"/>
    <s v="mail 20/4"/>
    <m/>
  </r>
  <r>
    <d v="2022-05-03T00:00:00"/>
    <m/>
    <x v="17"/>
    <s v="Laden"/>
    <s v="6735"/>
    <s v="AVAMOPLAST NV"/>
    <s v="AVAMOPLAST NV"/>
    <s v="KAARDERSLAAN"/>
    <n v="18"/>
    <s v="B"/>
    <n v="9160"/>
    <s v="LOKEREN"/>
    <s v="EUR"/>
    <s v="EUROPAL TE RUILEN"/>
    <n v="3"/>
    <n v="0"/>
    <s v="B111FLG"/>
    <s v="L210"/>
    <s v="1QCP804"/>
    <s v="O-20220074"/>
    <n v="70772824"/>
    <d v="2022-05-02T00:00:00"/>
    <s v="O-20220074"/>
    <d v="2022-05-05T00:00:00"/>
    <s v="CF00001885"/>
    <m/>
  </r>
  <r>
    <d v="2022-05-06T00:00:00"/>
    <m/>
    <x v="18"/>
    <s v="Laden"/>
    <s v="6735"/>
    <s v="AVAMOPLAST NV"/>
    <s v="AVAMOPLAST NV"/>
    <s v="KAARDERSLAAN"/>
    <n v="18"/>
    <s v="B"/>
    <n v="9160"/>
    <s v="LOKEREN"/>
    <s v="EUR"/>
    <s v="EUROPAL TE RUILEN"/>
    <n v="10"/>
    <n v="0"/>
    <s v="VS21VVT"/>
    <s v="TC404"/>
    <s v="QALM478"/>
    <s v="O-20211843"/>
    <n v="70782803"/>
    <d v="2022-05-06T00:00:00"/>
    <s v="O-20211843"/>
    <d v="2022-05-10T00:00:00"/>
    <s v="3968"/>
    <m/>
  </r>
  <r>
    <d v="2022-05-06T00:00:00"/>
    <m/>
    <x v="17"/>
    <s v="Lossen"/>
    <s v="6735"/>
    <s v="AVAMOPLAST NV"/>
    <s v="GELDIS"/>
    <s v="LE BROC CENTER-ZI 1ERE AVENUE-5600 M"/>
    <m/>
    <s v="F"/>
    <n v="6514"/>
    <s v="CARROS"/>
    <s v="EUR"/>
    <s v="EUROPAL TE RUILEN"/>
    <n v="0"/>
    <n v="3"/>
    <s v="SV01DTD"/>
    <s v="T335"/>
    <s v="QALU571"/>
    <s v="O-20220074"/>
    <n v="70772824"/>
    <d v="2022-05-02T00:00:00"/>
    <s v="O-20220074"/>
    <d v="2022-05-05T00:00:00"/>
    <s v="CF00001885"/>
    <m/>
  </r>
  <r>
    <d v="2022-05-10T00:00:00"/>
    <m/>
    <x v="18"/>
    <s v="Lossen"/>
    <s v="6735"/>
    <s v="AVAMOPLAST NV"/>
    <s v="ARDEN'GLACES"/>
    <s v="AVENUE DE ST JULIEN"/>
    <n v="9"/>
    <s v="F"/>
    <n v="8000"/>
    <s v="CHARLEVILLE-MÉZIÈRES"/>
    <s v="EUR"/>
    <s v="EUROPAL TE RUILEN"/>
    <n v="10"/>
    <n v="10"/>
    <m/>
    <m/>
    <m/>
    <s v="O-20211843"/>
    <n v="70782803"/>
    <d v="2022-05-06T00:00:00"/>
    <s v="O-20211843"/>
    <d v="2022-05-10T00:00:00"/>
    <s v="3968"/>
    <m/>
  </r>
  <r>
    <d v="2022-05-11T00:00:00"/>
    <m/>
    <x v="19"/>
    <s v="Laden"/>
    <s v="6735"/>
    <s v="AVAMOPLAST NV"/>
    <s v="AVAMOPLAST NV"/>
    <s v="KAARDERSLAAN"/>
    <n v="18"/>
    <s v="B"/>
    <n v="9160"/>
    <s v="LOKEREN"/>
    <s v="EUR"/>
    <s v="EUROPAL TE RUILEN"/>
    <n v="28"/>
    <n v="31"/>
    <s v="IS88TWM"/>
    <s v="L206"/>
    <s v="1QBE827"/>
    <s v="O-20220051"/>
    <n v="70782627"/>
    <d v="2022-05-11T00:00:00"/>
    <s v="O-20220051"/>
    <d v="2022-05-13T00:00:00"/>
    <s v="FBC0475516"/>
    <m/>
  </r>
  <r>
    <d v="2022-05-13T00:00:00"/>
    <m/>
    <x v="19"/>
    <s v="Lossen"/>
    <s v="6735"/>
    <s v="AVAMOPLAST NV"/>
    <s v="EMBAL DE RETZ SARL"/>
    <s v="LES BERNARDIERES"/>
    <m/>
    <s v="F"/>
    <n v="44270"/>
    <s v="MACHECOUL"/>
    <s v="EUR"/>
    <s v="EUROPAL TE RUILEN"/>
    <n v="28"/>
    <n v="28"/>
    <s v="IS88TWM"/>
    <s v="L206"/>
    <s v="1QBE827"/>
    <s v="O-20220051"/>
    <n v="70782627"/>
    <d v="2022-05-11T00:00:00"/>
    <s v="O-20220051"/>
    <d v="2022-05-13T00:00:00"/>
    <s v="FBC0475516"/>
    <m/>
  </r>
  <r>
    <d v="2022-05-19T00:00:00"/>
    <m/>
    <x v="20"/>
    <s v="Laden"/>
    <s v="6735"/>
    <s v="AVAMOPLAST NV"/>
    <s v="AVAMOPLAST NV"/>
    <s v="KAARDERSLAAN"/>
    <n v="18"/>
    <s v="B"/>
    <n v="9160"/>
    <s v="LOKEREN"/>
    <s v="EUR"/>
    <s v="EUROPAL TE RUILEN"/>
    <n v="3"/>
    <n v="0"/>
    <s v="1NSA575"/>
    <s v="T274"/>
    <s v="QAJR996"/>
    <s v="O-20220220"/>
    <n v="70784267"/>
    <d v="2022-05-19T00:00:00"/>
    <s v="O-20220220"/>
    <d v="2022-05-20T00:00:00"/>
    <s v="Mail 12/5"/>
    <m/>
  </r>
  <r>
    <d v="2022-05-20T00:00:00"/>
    <m/>
    <x v="20"/>
    <s v="Lossen"/>
    <s v="6735"/>
    <s v="AVAMOPLAST NV"/>
    <s v="PARIS HERBES"/>
    <s v="AVENUE DE LYONNAIS - BATIMENT A2"/>
    <n v="121"/>
    <s v="F"/>
    <n v="94571"/>
    <s v="RUNGIS"/>
    <s v="EUR"/>
    <s v="EUROPAL TE RUILEN"/>
    <n v="0"/>
    <n v="3"/>
    <s v="1RUK695"/>
    <s v="T263"/>
    <s v="QAHG988"/>
    <s v="O-20220220"/>
    <n v="70784267"/>
    <d v="2022-05-19T00:00:00"/>
    <s v="O-20220220"/>
    <d v="2022-05-20T00:00:00"/>
    <s v="Mail 12/5"/>
    <m/>
  </r>
  <r>
    <d v="2022-06-14T00:00:00"/>
    <m/>
    <x v="21"/>
    <s v="Laden"/>
    <s v="6735"/>
    <s v="AVAMOPLAST NV"/>
    <s v="AVAMOPLAST NV"/>
    <s v="KAARDERSLAAN"/>
    <n v="18"/>
    <s v="B"/>
    <n v="9160"/>
    <s v="LOKEREN"/>
    <s v="EUR"/>
    <s v="EUROPAL TE RUILEN"/>
    <n v="8"/>
    <n v="0"/>
    <s v="SV29WIS"/>
    <s v="L209"/>
    <s v="1QCP427"/>
    <s v="O-20220248"/>
    <n v="70783893"/>
    <d v="2022-06-14T00:00:00"/>
    <s v="O-20220248"/>
    <d v="2022-06-16T00:00:00"/>
    <s v="CDAL01012205-1235"/>
    <m/>
  </r>
  <r>
    <d v="2022-06-17T00:00:00"/>
    <m/>
    <x v="21"/>
    <s v="Lossen"/>
    <s v="6735"/>
    <s v="AVAMOPLAST NV"/>
    <s v="LA BOVIDA"/>
    <s v="RUE DU BOIS DES CHAGNIÈRES"/>
    <m/>
    <s v="F"/>
    <n v="18570"/>
    <s v="LE SUBDRAY"/>
    <s v="EUR"/>
    <s v="EUROPAL TE RUILEN"/>
    <n v="7"/>
    <n v="7"/>
    <s v="B121FLG"/>
    <s v="T155"/>
    <s v="1QEV515"/>
    <s v="O-20220248"/>
    <n v="70783893"/>
    <d v="2022-06-14T00:00:00"/>
    <s v="O-20220248"/>
    <d v="2022-06-16T00:00:00"/>
    <s v="CDAL01012205-1235"/>
    <m/>
  </r>
  <r>
    <d v="2022-06-28T00:00:00"/>
    <m/>
    <x v="22"/>
    <s v="Laden"/>
    <s v="6735"/>
    <s v="AVAMOPLAST NV"/>
    <s v="AVAMOPLAST NV"/>
    <s v="KAARDERSLAAN"/>
    <n v="18"/>
    <s v="B"/>
    <n v="9160"/>
    <s v="LOKEREN"/>
    <s v="EUR"/>
    <s v="EUROPAL TE RUILEN"/>
    <n v="9"/>
    <n v="0"/>
    <s v="1LCC938"/>
    <s v="M124"/>
    <s v="QADZ737"/>
    <s v="La Bovida mail 24/06"/>
    <n v="70774541"/>
    <d v="2022-06-28T00:00:00"/>
    <s v="La Bovida mail 24/06"/>
    <d v="2022-06-30T00:00:00"/>
    <s v="avamoplast"/>
    <m/>
  </r>
  <r>
    <d v="2022-07-01T00:00:00"/>
    <m/>
    <x v="22"/>
    <s v="Lossen"/>
    <s v="6735"/>
    <s v="AVAMOPLAST NV"/>
    <s v="LA BOVIDA"/>
    <s v="RUE DU BOIS DES CHAGNIÈRES"/>
    <m/>
    <s v="F"/>
    <n v="18570"/>
    <s v="LE SUBDRAY"/>
    <s v="EUR"/>
    <s v="EUROPAL TE RUILEN"/>
    <n v="9"/>
    <n v="9"/>
    <s v="B166CLP"/>
    <s v="T267"/>
    <s v="QAHF939"/>
    <s v="La Bovida mail 24/06"/>
    <n v="70774541"/>
    <d v="2022-06-28T00:00:00"/>
    <s v="La Bovida mail 24/06"/>
    <d v="2022-06-30T00:00:00"/>
    <s v="avamoplast"/>
    <m/>
  </r>
  <r>
    <d v="2022-07-14T00:00:00"/>
    <m/>
    <x v="23"/>
    <s v="Laden"/>
    <s v="6735"/>
    <s v="AVAMOPLAST NV"/>
    <s v="AVAMOPLAST NV"/>
    <s v="KAARDERSLAAN"/>
    <n v="18"/>
    <s v="B"/>
    <n v="9160"/>
    <s v="LOKEREN"/>
    <s v="EUR"/>
    <s v="EUROPAL TE RUILEN"/>
    <n v="16"/>
    <n v="0"/>
    <s v="2CDJ090"/>
    <s v="M126"/>
    <s v="QAHN423"/>
    <s v="La Bovida"/>
    <n v="70781555"/>
    <d v="2022-07-15T00:00:00"/>
    <s v="La Bovida"/>
    <d v="2022-07-18T00:00:00"/>
    <m/>
    <m/>
  </r>
  <r>
    <d v="2022-07-15T00:00:00"/>
    <m/>
    <x v="24"/>
    <s v="Laden"/>
    <s v="6735"/>
    <s v="AVAMOPLAST NV"/>
    <s v="AVAMOPLAST NV"/>
    <s v="KAARDERSLAAN"/>
    <n v="18"/>
    <s v="B"/>
    <n v="9160"/>
    <s v="LOKEREN"/>
    <s v="EUR"/>
    <s v="EUROPAL TE RUILEN"/>
    <n v="12"/>
    <n v="0"/>
    <s v="2CDJ090"/>
    <s v="M126"/>
    <s v="QAHN423"/>
    <s v="0-20220403"/>
    <n v="70781556"/>
    <d v="2022-07-15T00:00:00"/>
    <s v="0-20220403"/>
    <d v="2022-07-18T00:00:00"/>
    <s v="4085"/>
    <m/>
  </r>
  <r>
    <d v="2022-07-18T00:00:00"/>
    <m/>
    <x v="24"/>
    <s v="Lossen"/>
    <s v="6735"/>
    <s v="AVAMOPLAST NV"/>
    <s v="ARDEN GLACES"/>
    <s v="CHAUSSEE DE SEDAN"/>
    <n v="50"/>
    <s v="F"/>
    <n v="8000"/>
    <s v="CHARLEVILLE MEZIERES"/>
    <s v="EUR"/>
    <s v="EUROPAL TE RUILEN"/>
    <n v="12"/>
    <n v="12"/>
    <s v="B119FLG"/>
    <s v="M125"/>
    <s v="QAHH397"/>
    <s v="0-20220403"/>
    <n v="70781556"/>
    <d v="2022-07-15T00:00:00"/>
    <s v="0-20220403"/>
    <d v="2022-07-18T00:00:00"/>
    <s v="4085"/>
    <m/>
  </r>
  <r>
    <d v="2022-07-18T00:00:00"/>
    <m/>
    <x v="23"/>
    <s v="Lossen"/>
    <s v="6735"/>
    <s v="AVAMOPLAST NV"/>
    <s v="LA BOVIDA"/>
    <s v="RUE DU BOIS DES CHAGNIÈRES"/>
    <m/>
    <s v="F"/>
    <n v="18570"/>
    <s v="LE SUBDRAY"/>
    <s v="EUR"/>
    <s v="EUROPAL TE RUILEN"/>
    <n v="13"/>
    <n v="16"/>
    <s v="2AFB403"/>
    <s v="M121"/>
    <s v="QABS657"/>
    <s v="La Bovida"/>
    <n v="70781555"/>
    <d v="2022-07-15T00:00:00"/>
    <s v="La Bovida"/>
    <d v="2022-07-18T00:00:00"/>
    <m/>
    <m/>
  </r>
  <r>
    <d v="2022-08-25T00:00:00"/>
    <m/>
    <x v="25"/>
    <s v="Laden"/>
    <s v="6735"/>
    <s v="AVAMOPLAST NV"/>
    <s v="AVAMOPLAST NV"/>
    <s v="KAARDERSLAAN"/>
    <n v="18"/>
    <s v="B"/>
    <n v="9160"/>
    <s v="LOKEREN"/>
    <s v="EUR"/>
    <s v="EUROPAL TE RUILEN"/>
    <n v="3"/>
    <n v="0"/>
    <s v="1SRJ311"/>
    <s v="T188"/>
    <s v="QADU458"/>
    <s v="O-20220697"/>
    <n v="70778783"/>
    <d v="2022-08-25T00:00:00"/>
    <s v="O-20220697"/>
    <d v="2022-08-26T00:00:00"/>
    <s v="FBC048221"/>
    <m/>
  </r>
  <r>
    <d v="2022-08-26T00:00:00"/>
    <m/>
    <x v="25"/>
    <s v="Lossen"/>
    <s v="6735"/>
    <s v="AVAMOPLAST NV"/>
    <s v="CHEVET EARL"/>
    <s v="ROUTE DE CHAUBUISSON"/>
    <n v="25"/>
    <s v="F"/>
    <n v="77610"/>
    <s v="FONTENAY-TRÉSIGNY"/>
    <s v="EUR"/>
    <s v="EUROPAL TE RUILEN"/>
    <n v="0"/>
    <n v="3"/>
    <s v="1WFY210"/>
    <s v="T176"/>
    <s v="QACR299"/>
    <s v="O-20220697"/>
    <n v="70778783"/>
    <d v="2022-08-25T00:00:00"/>
    <s v="O-20220697"/>
    <d v="2022-08-26T00:00:00"/>
    <s v="FBC048221"/>
    <m/>
  </r>
  <r>
    <d v="2022-09-20T00:00:00"/>
    <m/>
    <x v="26"/>
    <s v="Laden"/>
    <s v="6735"/>
    <s v="AVAMOPLAST NV"/>
    <s v="AVAMOPLAST NV"/>
    <s v="KAARDERSLAAN"/>
    <n v="18"/>
    <s v="B"/>
    <n v="9160"/>
    <s v="LOKEREN"/>
    <s v="EUR"/>
    <s v="EUROPAL TE RUILEN"/>
    <n v="10"/>
    <n v="0"/>
    <s v="1YVN927"/>
    <s v="T169"/>
    <s v="QAAZ693"/>
    <s v="mail 16/09 FR-18570"/>
    <m/>
    <d v="2022-09-20T00:00:00"/>
    <m/>
    <d v="2022-09-22T00:00:00"/>
    <m/>
    <m/>
  </r>
  <r>
    <d v="2022-09-20T00:00:00"/>
    <m/>
    <x v="27"/>
    <s v="Laden"/>
    <s v="6735"/>
    <s v="AVAMOPLAST NV"/>
    <s v="AVAMOPLAST NV"/>
    <s v="KAARDERSLAAN"/>
    <n v="18"/>
    <s v="B"/>
    <n v="9160"/>
    <s v="LOKEREN"/>
    <s v="EUR"/>
    <s v="EUROPAL TE RUILEN"/>
    <n v="23"/>
    <n v="0"/>
    <s v="1YVN927"/>
    <s v="T169"/>
    <s v="QAAZ693"/>
    <s v="O-20220652"/>
    <n v="70781585"/>
    <d v="2022-09-19T00:00:00"/>
    <s v="O-20220652"/>
    <d v="2022-09-20T00:00:00"/>
    <s v="mail 11/08/22"/>
    <m/>
  </r>
  <r>
    <d v="2022-09-21T00:00:00"/>
    <m/>
    <x v="28"/>
    <s v="Laden"/>
    <s v="6735"/>
    <s v="AVAMOPLAST NV"/>
    <s v="AVAMOPLAST NV"/>
    <s v="KAARDERSLAAN"/>
    <n v="18"/>
    <s v="B"/>
    <n v="9160"/>
    <s v="LOKEREN"/>
    <s v="EUR"/>
    <s v="EUROPAL TE RUILEN"/>
    <n v="33"/>
    <n v="0"/>
    <s v="2BMH954"/>
    <s v="T184"/>
    <s v="QADL534"/>
    <s v="O-20220692"/>
    <n v="70789144"/>
    <d v="2022-09-21T00:00:00"/>
    <s v="O-20220692"/>
    <d v="2022-09-22T00:00:00"/>
    <s v="FBC048238"/>
    <m/>
  </r>
  <r>
    <d v="2022-09-21T00:00:00"/>
    <m/>
    <x v="27"/>
    <s v="Lossen"/>
    <s v="6735"/>
    <s v="AVAMOPLAST NV"/>
    <s v="PICVERT FRANCE"/>
    <s v="RUE D'ENFER"/>
    <n v="7"/>
    <s v="F"/>
    <n v="80200"/>
    <s v="ESTRÉES MONS"/>
    <s v="EUR"/>
    <s v="EUROPAL TE RUILEN"/>
    <n v="0"/>
    <n v="23"/>
    <s v="1YVN927"/>
    <s v="T169"/>
    <s v="QAAZ693"/>
    <s v="O-20220652"/>
    <n v="70781585"/>
    <d v="2022-09-19T00:00:00"/>
    <s v="O-20220652"/>
    <d v="2022-09-20T00:00:00"/>
    <s v="mail 11/08/22"/>
    <m/>
  </r>
  <r>
    <d v="2022-09-22T00:00:00"/>
    <m/>
    <x v="28"/>
    <s v="Lossen"/>
    <s v="6735"/>
    <s v="AVAMOPLAST NV"/>
    <s v="EMBAL DE RETZ SARL"/>
    <s v="LES BERNARDIERES"/>
    <m/>
    <s v="F"/>
    <n v="44270"/>
    <s v="MACHECOUL"/>
    <s v="EUR"/>
    <s v="EUROPAL TE RUILEN"/>
    <n v="0"/>
    <n v="33"/>
    <s v="1VWU168"/>
    <s v="T184"/>
    <s v="QADL534"/>
    <s v="O-20220692"/>
    <n v="70789144"/>
    <d v="2022-09-21T00:00:00"/>
    <s v="O-20220692"/>
    <d v="2022-09-22T00:00:00"/>
    <s v="FBC048238"/>
    <m/>
  </r>
  <r>
    <d v="2022-09-22T00:00:00"/>
    <m/>
    <x v="29"/>
    <s v="Laden"/>
    <s v="6735"/>
    <s v="AVAMOPLAST NV"/>
    <s v="AVAMOPLAST NV"/>
    <s v="KAARDERSLAAN"/>
    <n v="18"/>
    <s v="B"/>
    <n v="9160"/>
    <s v="LOKEREN"/>
    <s v="EUR"/>
    <s v="EUROPAL TE RUILEN"/>
    <n v="4"/>
    <n v="0"/>
    <s v="2ANV489"/>
    <s v="T263"/>
    <s v="QAHG988"/>
    <s v="O-20220832"/>
    <n v="70789169"/>
    <d v="2022-09-21T00:00:00"/>
    <s v="O-20220832"/>
    <d v="2022-09-23T00:00:00"/>
    <m/>
    <m/>
  </r>
  <r>
    <d v="2022-09-22T00:00:00"/>
    <m/>
    <x v="26"/>
    <s v="Lossen"/>
    <s v="6735"/>
    <s v="AVAMOPLAST NV"/>
    <s v="LA BOVIDA"/>
    <s v="RUE DU BOIS DES CHAGNIÈRES"/>
    <m/>
    <s v="F"/>
    <n v="18570"/>
    <s v="LE SUBDRAY"/>
    <s v="EUR"/>
    <s v="EUROPAL TE RUILEN"/>
    <n v="10"/>
    <n v="10"/>
    <s v="VS25VVT"/>
    <s v="L222"/>
    <s v="QAKE972"/>
    <s v="mail 16/09 FR-18570"/>
    <m/>
    <d v="2022-09-20T00:00:00"/>
    <m/>
    <d v="2022-09-22T00:00:00"/>
    <m/>
    <m/>
  </r>
  <r>
    <d v="2022-09-26T00:00:00"/>
    <m/>
    <x v="29"/>
    <s v="Lossen"/>
    <s v="6735"/>
    <s v="AVAMOPLAST NV"/>
    <s v="EDELWEISS "/>
    <s v="PLACE DES PÊCHEURS"/>
    <n v="16"/>
    <s v="F"/>
    <n v="94569"/>
    <s v="RUNGIS"/>
    <s v="EUR"/>
    <s v="EUROPAL TE RUILEN"/>
    <n v="0"/>
    <n v="4"/>
    <s v="1UWV965"/>
    <s v="T334"/>
    <s v="QALU877"/>
    <s v="O-20220832"/>
    <n v="70789169"/>
    <d v="2022-09-21T00:00:00"/>
    <s v="O-20220832"/>
    <d v="2022-09-23T00:00:00"/>
    <m/>
    <m/>
  </r>
  <r>
    <d v="2022-10-27T00:00:00"/>
    <m/>
    <x v="30"/>
    <s v="Laden"/>
    <s v="6735"/>
    <s v="AVAMOPLAST NV"/>
    <s v="AVAMOPLAST NV"/>
    <s v="KAARDERSLAAN"/>
    <n v="18"/>
    <s v="B"/>
    <n v="9160"/>
    <s v="LOKEREN"/>
    <s v="EUR"/>
    <s v="EUROPAL TE RUILEN"/>
    <n v="12"/>
    <n v="0"/>
    <s v="1SVT353"/>
    <s v="T336"/>
    <s v="QALS890"/>
    <s v="CDAL01012210-0319"/>
    <n v="70789958"/>
    <d v="2022-10-27T00:00:00"/>
    <s v="O-20220954"/>
    <d v="2022-11-03T00:00:00"/>
    <s v="cdal01012210-0319"/>
    <m/>
  </r>
  <r>
    <d v="2022-11-02T00:00:00"/>
    <m/>
    <x v="31"/>
    <s v="Laden"/>
    <s v="6735"/>
    <s v="AVAMOPLAST NV"/>
    <s v="AVAMOPLAST NV"/>
    <s v="KAARDERSLAAN"/>
    <n v="18"/>
    <s v="B"/>
    <n v="9160"/>
    <s v="LOKEREN"/>
    <s v="EUR"/>
    <s v="EUROPAL TE RUILEN"/>
    <n v="7"/>
    <n v="0"/>
    <s v="1SZR123"/>
    <s v="T334"/>
    <s v="QALU877"/>
    <s v="O-20221049"/>
    <n v="70785414"/>
    <d v="2022-11-02T00:00:00"/>
    <s v="O-20221049"/>
    <d v="2022-11-03T00:00:00"/>
    <m/>
    <m/>
  </r>
  <r>
    <d v="2022-11-03T00:00:00"/>
    <m/>
    <x v="31"/>
    <s v="Lossen"/>
    <s v="6735"/>
    <s v="AVAMOPLAST NV"/>
    <s v="HALLES MANDAR"/>
    <s v="RUE DES ANTILLES"/>
    <m/>
    <s v="F"/>
    <n v="94150"/>
    <s v="RUNGIS"/>
    <s v="EUR"/>
    <s v="EUROPAL TE RUILEN"/>
    <m/>
    <n v="7"/>
    <s v="2CDJ047"/>
    <s v="T339"/>
    <s v="QANM081"/>
    <s v="O-20221049"/>
    <n v="70785414"/>
    <d v="2022-11-02T00:00:00"/>
    <s v="O-20221049"/>
    <d v="2022-11-03T00:00:00"/>
    <m/>
    <m/>
  </r>
  <r>
    <d v="2022-11-03T00:00:00"/>
    <m/>
    <x v="30"/>
    <s v="Lossen"/>
    <s v="6735"/>
    <s v="AVAMOPLAST NV"/>
    <s v="LA BOVIDA ENTREPOT LE CESAR"/>
    <s v="RUE JEAN MONNET"/>
    <m/>
    <s v="F"/>
    <n v="18570"/>
    <s v="LE SUBDRAY"/>
    <s v="EUR"/>
    <s v="EUROPAL TE RUILEN"/>
    <n v="0"/>
    <n v="12"/>
    <s v="VS16VVT"/>
    <s v="T266"/>
    <s v="QAHF937"/>
    <s v="CDAL01012210-0319"/>
    <n v="70789958"/>
    <d v="2022-10-27T00:00:00"/>
    <s v="O-20220954"/>
    <d v="2022-11-03T00:00:00"/>
    <s v="cdal01012210-0319"/>
    <m/>
  </r>
  <r>
    <d v="2022-11-15T00:00:00"/>
    <m/>
    <x v="32"/>
    <s v="Laden"/>
    <s v="6735"/>
    <s v="AVAMOPLAST NV"/>
    <s v="AVAMOPLAST NV"/>
    <s v="KAARDERSLAAN"/>
    <n v="18"/>
    <s v="B"/>
    <n v="9160"/>
    <s v="LOKEREN"/>
    <s v="EUR"/>
    <s v="EUROPAL TE RUILEN"/>
    <n v="33"/>
    <n v="11"/>
    <s v="2CQE856"/>
    <s v="T343"/>
    <s v="QANM088"/>
    <s v="O-20220878"/>
    <n v="70789966"/>
    <d v="2022-11-14T00:00:00"/>
    <s v="O-20220878"/>
    <d v="2022-11-16T00:00:00"/>
    <s v="FBC048390"/>
    <m/>
  </r>
  <r>
    <d v="2022-11-16T00:00:00"/>
    <m/>
    <x v="32"/>
    <s v="Lossen"/>
    <s v="6735"/>
    <s v="AVAMOPLAST NV"/>
    <s v="EMBAL DE RETZ SARL"/>
    <s v="LES BERNARDIERES"/>
    <m/>
    <s v="F"/>
    <n v="44270"/>
    <s v="MACHECOUL"/>
    <s v="EUR"/>
    <s v="EUROPAL TE RUILEN"/>
    <m/>
    <n v="33"/>
    <s v="2CQE856"/>
    <s v="T343"/>
    <s v="QANM088"/>
    <s v="O-20220878"/>
    <n v="70789966"/>
    <d v="2022-11-14T00:00:00"/>
    <s v="O-20220878"/>
    <d v="2022-11-16T00:00:00"/>
    <s v="FBC048390"/>
    <m/>
  </r>
  <r>
    <d v="2022-11-30T00:00:00"/>
    <m/>
    <x v="33"/>
    <s v="Laden"/>
    <s v="6735"/>
    <s v="AVAMOPLAST NV"/>
    <s v="AVAMOPLAST NV"/>
    <s v="KAARDERSLAAN"/>
    <n v="18"/>
    <s v="B"/>
    <n v="9160"/>
    <s v="LOKEREN"/>
    <s v="EUR"/>
    <s v="EUROPAL TE RUILEN"/>
    <n v="3"/>
    <n v="0"/>
    <s v="2CAC503"/>
    <s v="T185"/>
    <s v="QADL536"/>
    <s v="O-20221197"/>
    <n v="70781428"/>
    <d v="2022-11-30T00:00:00"/>
    <s v="O-20221197"/>
    <d v="2022-12-01T00:00:00"/>
    <s v="FBC048644"/>
    <m/>
  </r>
  <r>
    <d v="2022-12-01T00:00:00"/>
    <m/>
    <x v="33"/>
    <s v="Lossen"/>
    <s v="6735"/>
    <s v="AVAMOPLAST NV"/>
    <s v="CHEVET EARL"/>
    <s v="ROUTE DE CHAUBUISSON"/>
    <n v="25"/>
    <s v="F"/>
    <n v="77610"/>
    <s v="FONTENAY-TRÉSIGNY"/>
    <s v="EUR"/>
    <s v="EUROPAL TE RUILEN"/>
    <n v="3"/>
    <n v="3"/>
    <s v="VS41VVT"/>
    <s v="L222"/>
    <s v="QAKE972"/>
    <s v="O-20221197"/>
    <n v="70781428"/>
    <d v="2022-11-30T00:00:00"/>
    <s v="O-20221197"/>
    <d v="2022-12-01T00:00:00"/>
    <s v="FBC048644"/>
    <m/>
  </r>
  <r>
    <d v="2022-12-07T00:00:00"/>
    <m/>
    <x v="34"/>
    <s v="Laden"/>
    <s v="6735"/>
    <s v="AVAMOPLAST NV"/>
    <s v="AVAMOPLAST NV"/>
    <s v="KAARDERSLAAN"/>
    <n v="18"/>
    <s v="B"/>
    <n v="9160"/>
    <s v="LOKEREN"/>
    <s v="EUR"/>
    <s v="EUROPAL TE RUILEN"/>
    <n v="13"/>
    <n v="0"/>
    <s v="B121FLG"/>
    <s v="T180"/>
    <s v="QACV394"/>
    <s v="2022954+20221132+20221225"/>
    <n v="70788135"/>
    <d v="2022-12-07T00:00:00"/>
    <s v="2022954+20221132+20221225"/>
    <d v="2022-12-08T00:00:00"/>
    <s v="2022954+20221132+20221225"/>
    <m/>
  </r>
  <r>
    <d v="2022-12-08T00:00:00"/>
    <m/>
    <x v="34"/>
    <s v="Lossen"/>
    <s v="6735"/>
    <s v="AVAMOPLAST NV"/>
    <s v="LA BOVIDA ENTREPOT LE CESAR"/>
    <s v="RUE JEAN MONNET"/>
    <m/>
    <s v="F"/>
    <n v="18570"/>
    <s v="LE SUBDRAY"/>
    <s v="EUR"/>
    <s v="EUROPAL TE RUILEN"/>
    <n v="0"/>
    <n v="13"/>
    <s v="B121FLG"/>
    <s v="T180"/>
    <s v="QACV394"/>
    <s v="2022954+20221132+20221225"/>
    <n v="70788135"/>
    <d v="2022-12-07T00:00:00"/>
    <s v="2022954+20221132+20221225"/>
    <d v="2022-12-08T00:00:00"/>
    <s v="2022954+20221132+20221225"/>
    <m/>
  </r>
  <r>
    <d v="2022-12-12T00:00:00"/>
    <m/>
    <x v="35"/>
    <s v="Laden"/>
    <s v="6735"/>
    <s v="AVAMOPLAST NV"/>
    <s v="AVAMOPLAST NV"/>
    <s v="KAARDERSLAAN"/>
    <n v="18"/>
    <s v="B"/>
    <n v="9160"/>
    <s v="LOKEREN"/>
    <s v="EUR"/>
    <s v="EUROPAL TE RUILEN"/>
    <n v="2"/>
    <n v="0"/>
    <s v="2CPY734"/>
    <s v="T198"/>
    <s v="QAHV390"/>
    <s v="O-20221049"/>
    <n v="70787010"/>
    <d v="2022-12-12T00:00:00"/>
    <s v="O-20221049"/>
    <d v="2022-12-13T00:00:00"/>
    <s v="mail 21/10/2022"/>
    <m/>
  </r>
  <r>
    <d v="2022-12-13T00:00:00"/>
    <m/>
    <x v="35"/>
    <s v="Lossen"/>
    <s v="6735"/>
    <s v="AVAMOPLAST NV"/>
    <s v="HALLES MANDAR"/>
    <s v="RUE DES ANTILLES"/>
    <m/>
    <s v="F"/>
    <n v="94150"/>
    <s v="RUNGIS"/>
    <s v="EUR"/>
    <s v="EUROPAL TE RUILEN"/>
    <m/>
    <n v="2"/>
    <s v="2CPY734"/>
    <s v="T198"/>
    <s v="QAHV390"/>
    <s v="O-20221049"/>
    <n v="70787010"/>
    <d v="2022-12-12T00:00:00"/>
    <s v="O-20221049"/>
    <d v="2022-12-13T00:00:00"/>
    <s v="mail 21/10/2022"/>
    <m/>
  </r>
  <r>
    <d v="2022-12-19T00:00:00"/>
    <m/>
    <x v="36"/>
    <s v="Laden"/>
    <s v="6735"/>
    <s v="AVAMOPLAST NV"/>
    <s v="AVAMOPLAST NV"/>
    <s v="KAARDERSLAAN"/>
    <n v="18"/>
    <s v="B"/>
    <n v="9160"/>
    <s v="LOKEREN"/>
    <s v="EUR"/>
    <s v="EUROPAL TE RUILEN"/>
    <n v="2"/>
    <n v="0"/>
    <s v="1XLC962"/>
    <s v="TC405"/>
    <s v="QAPM113"/>
    <m/>
    <n v="70779650"/>
    <d v="2022-12-19T00:00:00"/>
    <m/>
    <d v="2022-12-21T00:00:00"/>
    <m/>
    <m/>
  </r>
  <r>
    <d v="2022-12-21T00:00:00"/>
    <m/>
    <x v="36"/>
    <s v="Lossen"/>
    <s v="6735"/>
    <s v="AVAMOPLAST NV"/>
    <s v="GROUPE MATEVIE"/>
    <s v="LA PETITE SIGONNIERE"/>
    <m/>
    <s v="F"/>
    <n v="85190"/>
    <s v="Maché"/>
    <s v="EUR"/>
    <s v="EUROPAL TE RUILEN"/>
    <n v="2"/>
    <n v="2"/>
    <s v="VS33VVT"/>
    <s v="T271"/>
    <s v="QAJQ095"/>
    <m/>
    <n v="70779650"/>
    <d v="2022-12-19T00:00:00"/>
    <m/>
    <d v="2022-12-21T00:00:00"/>
    <m/>
    <m/>
  </r>
  <r>
    <d v="2023-01-18T00:00:00"/>
    <m/>
    <x v="37"/>
    <s v="Laden"/>
    <s v="6735"/>
    <s v="AVAMOPLAST NV"/>
    <s v="AVAMOPLAST NV"/>
    <s v="KAARDERSLAAN"/>
    <n v="18"/>
    <s v="B"/>
    <n v="9160"/>
    <s v="LOKEREN"/>
    <s v="EUR"/>
    <s v="EUROPAL TE RUILEN"/>
    <n v="12"/>
    <n v="0"/>
    <s v="1UWV965"/>
    <s v="T333"/>
    <s v="QALU874"/>
    <s v="la bovida 19/1"/>
    <n v="55626039"/>
    <d v="2023-01-17T00:00:00"/>
    <m/>
    <d v="2023-01-19T00:00:00"/>
    <m/>
    <m/>
  </r>
  <r>
    <d v="2023-01-19T00:00:00"/>
    <m/>
    <x v="37"/>
    <s v="Lossen"/>
    <s v="6735"/>
    <s v="AVAMOPLAST NV"/>
    <s v="LA BOVIDA"/>
    <s v="RUE DU BOIS DES CHAGNIÈRES"/>
    <m/>
    <s v="F"/>
    <n v="18570"/>
    <s v="LE SUBDRAY"/>
    <s v="EUR"/>
    <s v="EUROPAL TE RUILEN"/>
    <n v="0"/>
    <n v="12"/>
    <s v="SV96CST"/>
    <s v="T191"/>
    <s v="QADS508"/>
    <s v="la bovida 19/1"/>
    <n v="55626039"/>
    <d v="2023-01-17T00:00:00"/>
    <m/>
    <d v="2023-01-19T00:00:00"/>
    <m/>
    <m/>
  </r>
  <r>
    <d v="2023-02-10T00:00:00"/>
    <m/>
    <x v="38"/>
    <s v="Laden"/>
    <s v="6735"/>
    <s v="AVAMOPLAST NV"/>
    <s v="AVAMOPLAST NV"/>
    <s v="KAARDERSLAAN"/>
    <n v="18"/>
    <s v="B"/>
    <n v="9160"/>
    <s v="LOKEREN"/>
    <s v="EUR"/>
    <s v="EUROPAL TE RUILEN"/>
    <n v="1"/>
    <n v="0"/>
    <s v="1WBH869"/>
    <s v="L224"/>
    <s v="QAKE974"/>
    <s v="O-20221549"/>
    <n v="70780121"/>
    <d v="2023-02-10T00:00:00"/>
    <s v="O-20221549"/>
    <d v="2023-02-15T00:00:00"/>
    <s v="CF0002175"/>
    <m/>
  </r>
  <r>
    <d v="2023-02-15T00:00:00"/>
    <m/>
    <x v="38"/>
    <s v="Lossen"/>
    <s v="6735"/>
    <s v="AVAMOPLAST NV"/>
    <s v="GELDIS"/>
    <s v="LE BROC CENTER-ZI 1ERE AVENUE-5600 M"/>
    <m/>
    <s v="F"/>
    <n v="6514"/>
    <s v="CARROS"/>
    <s v="EUR"/>
    <s v="EUROPAL TE RUILEN"/>
    <m/>
    <n v="1"/>
    <s v="2AFB456"/>
    <s v="T265"/>
    <s v="QAHF935"/>
    <s v="O-20221549"/>
    <n v="70780121"/>
    <d v="2023-02-10T00:00:00"/>
    <s v="O-20221549"/>
    <d v="2023-02-15T00:00:00"/>
    <s v="CF0002175"/>
    <m/>
  </r>
  <r>
    <d v="2023-02-24T00:00:00"/>
    <m/>
    <x v="39"/>
    <s v="Laden"/>
    <s v="6735"/>
    <s v="AVAMOPLAST NV"/>
    <s v="AVAMOPLAST NV"/>
    <s v="KAARDERSLAAN"/>
    <n v="18"/>
    <s v="B"/>
    <n v="9160"/>
    <s v="LOKEREN"/>
    <s v="EUR"/>
    <s v="EUROPAL TE RUILEN"/>
    <n v="3"/>
    <n v="0"/>
    <m/>
    <m/>
    <m/>
    <s v="O-20221633"/>
    <n v="76030111"/>
    <d v="2023-02-24T00:00:00"/>
    <s v="O-20221633"/>
    <d v="2023-02-27T00:00:00"/>
    <s v="FBC048954"/>
    <m/>
  </r>
  <r>
    <m/>
    <m/>
    <x v="40"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9925D0-EEBF-44BA-9716-12D0136818C9}" name="Draaitabel1" cacheId="2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A45" firstHeaderRow="1" firstDataRow="1" firstDataCol="1"/>
  <pivotFields count="26">
    <pivotField showAll="0"/>
    <pivotField showAll="0"/>
    <pivotField axis="axisRow" showAll="0">
      <items count="42">
        <item x="0"/>
        <item x="1"/>
        <item x="4"/>
        <item x="2"/>
        <item x="3"/>
        <item x="5"/>
        <item x="7"/>
        <item x="9"/>
        <item x="8"/>
        <item x="11"/>
        <item x="10"/>
        <item x="6"/>
        <item x="13"/>
        <item x="12"/>
        <item x="14"/>
        <item x="15"/>
        <item x="17"/>
        <item x="16"/>
        <item x="19"/>
        <item x="18"/>
        <item x="20"/>
        <item x="21"/>
        <item x="22"/>
        <item x="23"/>
        <item x="24"/>
        <item x="25"/>
        <item x="28"/>
        <item x="27"/>
        <item x="26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A63F3-2DB7-46C7-8707-82F9502F5D3F}">
  <dimension ref="A2:G54"/>
  <sheetViews>
    <sheetView tabSelected="1" topLeftCell="A46" workbookViewId="0">
      <selection activeCell="J58" sqref="J58"/>
    </sheetView>
  </sheetViews>
  <sheetFormatPr defaultRowHeight="15" x14ac:dyDescent="0.25"/>
  <cols>
    <col min="1" max="1" width="10.85546875" bestFit="1" customWidth="1"/>
  </cols>
  <sheetData>
    <row r="2" spans="1:5" x14ac:dyDescent="0.25">
      <c r="B2" s="7" t="s">
        <v>339</v>
      </c>
      <c r="C2" s="7"/>
      <c r="D2" s="7" t="s">
        <v>340</v>
      </c>
      <c r="E2" s="7"/>
    </row>
    <row r="3" spans="1:5" x14ac:dyDescent="0.25">
      <c r="A3" s="5" t="s">
        <v>334</v>
      </c>
      <c r="B3" t="s">
        <v>337</v>
      </c>
      <c r="C3" t="s">
        <v>338</v>
      </c>
      <c r="D3" t="s">
        <v>338</v>
      </c>
      <c r="E3" t="s">
        <v>337</v>
      </c>
    </row>
    <row r="4" spans="1:5" x14ac:dyDescent="0.25">
      <c r="A4" s="6" t="s">
        <v>0</v>
      </c>
      <c r="B4" s="8">
        <f>SUMIFS('Avamoplast 08-12-2021 -- 24-02'!O:O,'Avamoplast 08-12-2021 -- 24-02'!C:C,A4,'Avamoplast 08-12-2021 -- 24-02'!D:D,"laden")</f>
        <v>6</v>
      </c>
      <c r="C4" s="8">
        <f>SUMIFS('Avamoplast 08-12-2021 -- 24-02'!P:P,'Avamoplast 08-12-2021 -- 24-02'!C:C,A4,'Avamoplast 08-12-2021 -- 24-02'!D:D,"laden")</f>
        <v>0</v>
      </c>
      <c r="D4">
        <f>SUMIFS('Avamoplast 08-12-2021 -- 24-02'!P:P,'Avamoplast 08-12-2021 -- 24-02'!C:C,A4,'Avamoplast 08-12-2021 -- 24-02'!D:D,"lossen")</f>
        <v>6</v>
      </c>
      <c r="E4">
        <f>SUMIFS('Avamoplast 08-12-2021 -- 24-02'!O:O,'Avamoplast 08-12-2021 -- 24-02'!C:C,A4,'Avamoplast 08-12-2021 -- 24-02'!D:D,"lossen")</f>
        <v>0</v>
      </c>
    </row>
    <row r="5" spans="1:5" x14ac:dyDescent="0.25">
      <c r="A5" s="6" t="s">
        <v>14</v>
      </c>
      <c r="B5" s="8">
        <v>0</v>
      </c>
      <c r="C5" s="8">
        <v>30</v>
      </c>
      <c r="D5">
        <v>0</v>
      </c>
      <c r="E5">
        <f>SUMIFS('Avamoplast 08-12-2021 -- 24-02'!O:O,'Avamoplast 08-12-2021 -- 24-02'!C:C,A5,'Avamoplast 08-12-2021 -- 24-02'!D:D,"lossen")</f>
        <v>0</v>
      </c>
    </row>
    <row r="6" spans="1:5" x14ac:dyDescent="0.25">
      <c r="A6" s="6" t="s">
        <v>45</v>
      </c>
      <c r="B6" s="8">
        <f>SUMIFS('Avamoplast 08-12-2021 -- 24-02'!O:O,'Avamoplast 08-12-2021 -- 24-02'!C:C,A6,'Avamoplast 08-12-2021 -- 24-02'!D:D,"laden")</f>
        <v>33</v>
      </c>
      <c r="C6" s="8">
        <f>SUMIFS('Avamoplast 08-12-2021 -- 24-02'!P:P,'Avamoplast 08-12-2021 -- 24-02'!C:C,A6,'Avamoplast 08-12-2021 -- 24-02'!D:D,"laden")</f>
        <v>0</v>
      </c>
      <c r="D6">
        <f>SUMIFS('Avamoplast 08-12-2021 -- 24-02'!P:P,'Avamoplast 08-12-2021 -- 24-02'!C:C,A6,'Avamoplast 08-12-2021 -- 24-02'!D:D,"lossen")</f>
        <v>33</v>
      </c>
      <c r="E6">
        <f>SUMIFS('Avamoplast 08-12-2021 -- 24-02'!O:O,'Avamoplast 08-12-2021 -- 24-02'!C:C,A6,'Avamoplast 08-12-2021 -- 24-02'!D:D,"lossen")</f>
        <v>0</v>
      </c>
    </row>
    <row r="7" spans="1:5" x14ac:dyDescent="0.25">
      <c r="A7" s="6" t="s">
        <v>30</v>
      </c>
      <c r="B7" s="8">
        <f>SUMIFS('Avamoplast 08-12-2021 -- 24-02'!O:O,'Avamoplast 08-12-2021 -- 24-02'!C:C,A7,'Avamoplast 08-12-2021 -- 24-02'!D:D,"laden")</f>
        <v>5</v>
      </c>
      <c r="C7" s="8">
        <f>SUMIFS('Avamoplast 08-12-2021 -- 24-02'!P:P,'Avamoplast 08-12-2021 -- 24-02'!C:C,A7,'Avamoplast 08-12-2021 -- 24-02'!D:D,"laden")</f>
        <v>0</v>
      </c>
      <c r="D7">
        <f>SUMIFS('Avamoplast 08-12-2021 -- 24-02'!P:P,'Avamoplast 08-12-2021 -- 24-02'!C:C,A7,'Avamoplast 08-12-2021 -- 24-02'!D:D,"lossen")</f>
        <v>5</v>
      </c>
      <c r="E7">
        <f>SUMIFS('Avamoplast 08-12-2021 -- 24-02'!O:O,'Avamoplast 08-12-2021 -- 24-02'!C:C,A7,'Avamoplast 08-12-2021 -- 24-02'!D:D,"lossen")</f>
        <v>5</v>
      </c>
    </row>
    <row r="8" spans="1:5" x14ac:dyDescent="0.25">
      <c r="A8" s="6" t="s">
        <v>39</v>
      </c>
      <c r="B8" s="8">
        <f>SUMIFS('Avamoplast 08-12-2021 -- 24-02'!O:O,'Avamoplast 08-12-2021 -- 24-02'!C:C,A8,'Avamoplast 08-12-2021 -- 24-02'!D:D,"laden")</f>
        <v>0</v>
      </c>
      <c r="C8" s="8">
        <f>SUMIFS('Avamoplast 08-12-2021 -- 24-02'!P:P,'Avamoplast 08-12-2021 -- 24-02'!C:C,A8,'Avamoplast 08-12-2021 -- 24-02'!D:D,"laden")</f>
        <v>11</v>
      </c>
      <c r="D8">
        <f>SUMIFS('Avamoplast 08-12-2021 -- 24-02'!P:P,'Avamoplast 08-12-2021 -- 24-02'!C:C,A8,'Avamoplast 08-12-2021 -- 24-02'!D:D,"lossen")</f>
        <v>0</v>
      </c>
      <c r="E8">
        <f>SUMIFS('Avamoplast 08-12-2021 -- 24-02'!O:O,'Avamoplast 08-12-2021 -- 24-02'!C:C,A8,'Avamoplast 08-12-2021 -- 24-02'!D:D,"lossen")</f>
        <v>0</v>
      </c>
    </row>
    <row r="9" spans="1:5" x14ac:dyDescent="0.25">
      <c r="A9" s="6" t="s">
        <v>54</v>
      </c>
      <c r="B9" s="8">
        <f>SUMIFS('Avamoplast 08-12-2021 -- 24-02'!O:O,'Avamoplast 08-12-2021 -- 24-02'!C:C,A9,'Avamoplast 08-12-2021 -- 24-02'!D:D,"laden")</f>
        <v>10</v>
      </c>
      <c r="C9" s="8">
        <f>SUMIFS('Avamoplast 08-12-2021 -- 24-02'!P:P,'Avamoplast 08-12-2021 -- 24-02'!C:C,A9,'Avamoplast 08-12-2021 -- 24-02'!D:D,"laden")</f>
        <v>0</v>
      </c>
      <c r="D9">
        <f>SUMIFS('Avamoplast 08-12-2021 -- 24-02'!P:P,'Avamoplast 08-12-2021 -- 24-02'!C:C,A9,'Avamoplast 08-12-2021 -- 24-02'!D:D,"lossen")</f>
        <v>10</v>
      </c>
      <c r="E9">
        <f>SUMIFS('Avamoplast 08-12-2021 -- 24-02'!O:O,'Avamoplast 08-12-2021 -- 24-02'!C:C,A9,'Avamoplast 08-12-2021 -- 24-02'!D:D,"lossen")</f>
        <v>0</v>
      </c>
    </row>
    <row r="10" spans="1:5" x14ac:dyDescent="0.25">
      <c r="A10" s="6" t="s">
        <v>68</v>
      </c>
      <c r="B10" s="8">
        <f>SUMIFS('Avamoplast 08-12-2021 -- 24-02'!O:O,'Avamoplast 08-12-2021 -- 24-02'!C:C,A10,'Avamoplast 08-12-2021 -- 24-02'!D:D,"laden")</f>
        <v>8</v>
      </c>
      <c r="C10" s="8">
        <f>SUMIFS('Avamoplast 08-12-2021 -- 24-02'!P:P,'Avamoplast 08-12-2021 -- 24-02'!C:C,A10,'Avamoplast 08-12-2021 -- 24-02'!D:D,"laden")</f>
        <v>0</v>
      </c>
      <c r="D10">
        <f>SUMIFS('Avamoplast 08-12-2021 -- 24-02'!P:P,'Avamoplast 08-12-2021 -- 24-02'!C:C,A10,'Avamoplast 08-12-2021 -- 24-02'!D:D,"lossen")</f>
        <v>8</v>
      </c>
      <c r="E10">
        <f>SUMIFS('Avamoplast 08-12-2021 -- 24-02'!O:O,'Avamoplast 08-12-2021 -- 24-02'!C:C,A10,'Avamoplast 08-12-2021 -- 24-02'!D:D,"lossen")</f>
        <v>8</v>
      </c>
    </row>
    <row r="11" spans="1:5" x14ac:dyDescent="0.25">
      <c r="A11" s="6" t="s">
        <v>81</v>
      </c>
      <c r="B11" s="8">
        <f>SUMIFS('Avamoplast 08-12-2021 -- 24-02'!O:O,'Avamoplast 08-12-2021 -- 24-02'!C:C,A11,'Avamoplast 08-12-2021 -- 24-02'!D:D,"laden")</f>
        <v>7</v>
      </c>
      <c r="C11" s="8">
        <f>SUMIFS('Avamoplast 08-12-2021 -- 24-02'!P:P,'Avamoplast 08-12-2021 -- 24-02'!C:C,A11,'Avamoplast 08-12-2021 -- 24-02'!D:D,"laden")</f>
        <v>0</v>
      </c>
      <c r="D11">
        <f>SUMIFS('Avamoplast 08-12-2021 -- 24-02'!P:P,'Avamoplast 08-12-2021 -- 24-02'!C:C,A11,'Avamoplast 08-12-2021 -- 24-02'!D:D,"lossen")</f>
        <v>7</v>
      </c>
      <c r="E11">
        <f>SUMIFS('Avamoplast 08-12-2021 -- 24-02'!O:O,'Avamoplast 08-12-2021 -- 24-02'!C:C,A11,'Avamoplast 08-12-2021 -- 24-02'!D:D,"lossen")</f>
        <v>0</v>
      </c>
    </row>
    <row r="12" spans="1:5" x14ac:dyDescent="0.25">
      <c r="A12" s="6" t="s">
        <v>76</v>
      </c>
      <c r="B12" s="8">
        <v>0</v>
      </c>
      <c r="C12" s="8">
        <v>103</v>
      </c>
      <c r="D12">
        <v>0</v>
      </c>
      <c r="E12">
        <f>SUMIFS('Avamoplast 08-12-2021 -- 24-02'!O:O,'Avamoplast 08-12-2021 -- 24-02'!C:C,A12,'Avamoplast 08-12-2021 -- 24-02'!D:D,"lossen")</f>
        <v>0</v>
      </c>
    </row>
    <row r="13" spans="1:5" x14ac:dyDescent="0.25">
      <c r="A13" s="6" t="s">
        <v>96</v>
      </c>
      <c r="B13" s="8">
        <f>SUMIFS('Avamoplast 08-12-2021 -- 24-02'!O:O,'Avamoplast 08-12-2021 -- 24-02'!C:C,A13,'Avamoplast 08-12-2021 -- 24-02'!D:D,"laden")</f>
        <v>28</v>
      </c>
      <c r="C13" s="8">
        <f>SUMIFS('Avamoplast 08-12-2021 -- 24-02'!P:P,'Avamoplast 08-12-2021 -- 24-02'!C:C,A13,'Avamoplast 08-12-2021 -- 24-02'!D:D,"laden")</f>
        <v>0</v>
      </c>
      <c r="D13">
        <f>SUMIFS('Avamoplast 08-12-2021 -- 24-02'!P:P,'Avamoplast 08-12-2021 -- 24-02'!C:C,A13,'Avamoplast 08-12-2021 -- 24-02'!D:D,"lossen")</f>
        <v>28</v>
      </c>
      <c r="E13">
        <f>SUMIFS('Avamoplast 08-12-2021 -- 24-02'!O:O,'Avamoplast 08-12-2021 -- 24-02'!C:C,A13,'Avamoplast 08-12-2021 -- 24-02'!D:D,"lossen")</f>
        <v>0</v>
      </c>
    </row>
    <row r="14" spans="1:5" x14ac:dyDescent="0.25">
      <c r="A14" s="6" t="s">
        <v>90</v>
      </c>
      <c r="B14" s="8">
        <f>SUMIFS('Avamoplast 08-12-2021 -- 24-02'!O:O,'Avamoplast 08-12-2021 -- 24-02'!C:C,A14,'Avamoplast 08-12-2021 -- 24-02'!D:D,"laden")</f>
        <v>23</v>
      </c>
      <c r="C14" s="8">
        <f>SUMIFS('Avamoplast 08-12-2021 -- 24-02'!P:P,'Avamoplast 08-12-2021 -- 24-02'!C:C,A14,'Avamoplast 08-12-2021 -- 24-02'!D:D,"laden")</f>
        <v>17</v>
      </c>
      <c r="D14">
        <f>SUMIFS('Avamoplast 08-12-2021 -- 24-02'!P:P,'Avamoplast 08-12-2021 -- 24-02'!C:C,A14,'Avamoplast 08-12-2021 -- 24-02'!D:D,"lossen")</f>
        <v>23</v>
      </c>
      <c r="E14">
        <f>SUMIFS('Avamoplast 08-12-2021 -- 24-02'!O:O,'Avamoplast 08-12-2021 -- 24-02'!C:C,A14,'Avamoplast 08-12-2021 -- 24-02'!D:D,"lossen")</f>
        <v>0</v>
      </c>
    </row>
    <row r="15" spans="1:5" x14ac:dyDescent="0.25">
      <c r="A15" s="6" t="s">
        <v>66</v>
      </c>
      <c r="B15" s="8">
        <v>0</v>
      </c>
      <c r="C15" s="8">
        <f>SUMIFS('Avamoplast 08-12-2021 -- 24-02'!P:P,'Avamoplast 08-12-2021 -- 24-02'!C:C,A15,'Avamoplast 08-12-2021 -- 24-02'!D:D,"laden")</f>
        <v>0</v>
      </c>
      <c r="D15">
        <f>SUMIFS('Avamoplast 08-12-2021 -- 24-02'!P:P,'Avamoplast 08-12-2021 -- 24-02'!C:C,A15,'Avamoplast 08-12-2021 -- 24-02'!D:D,"lossen")</f>
        <v>0</v>
      </c>
      <c r="E15">
        <f>SUMIFS('Avamoplast 08-12-2021 -- 24-02'!O:O,'Avamoplast 08-12-2021 -- 24-02'!C:C,A15,'Avamoplast 08-12-2021 -- 24-02'!D:D,"lossen")</f>
        <v>0</v>
      </c>
    </row>
    <row r="16" spans="1:5" x14ac:dyDescent="0.25">
      <c r="A16" s="6" t="s">
        <v>111</v>
      </c>
      <c r="B16" s="8">
        <f>SUMIFS('Avamoplast 08-12-2021 -- 24-02'!O:O,'Avamoplast 08-12-2021 -- 24-02'!C:C,A16,'Avamoplast 08-12-2021 -- 24-02'!D:D,"laden")</f>
        <v>33</v>
      </c>
      <c r="C16" s="8">
        <f>SUMIFS('Avamoplast 08-12-2021 -- 24-02'!P:P,'Avamoplast 08-12-2021 -- 24-02'!C:C,A16,'Avamoplast 08-12-2021 -- 24-02'!D:D,"laden")</f>
        <v>0</v>
      </c>
      <c r="D16">
        <f>SUMIFS('Avamoplast 08-12-2021 -- 24-02'!P:P,'Avamoplast 08-12-2021 -- 24-02'!C:C,A16,'Avamoplast 08-12-2021 -- 24-02'!D:D,"lossen")</f>
        <v>33</v>
      </c>
      <c r="E16">
        <f>SUMIFS('Avamoplast 08-12-2021 -- 24-02'!O:O,'Avamoplast 08-12-2021 -- 24-02'!C:C,A16,'Avamoplast 08-12-2021 -- 24-02'!D:D,"lossen")</f>
        <v>0</v>
      </c>
    </row>
    <row r="17" spans="1:5" x14ac:dyDescent="0.25">
      <c r="A17" s="6" t="s">
        <v>102</v>
      </c>
      <c r="B17" s="8">
        <f>SUMIFS('Avamoplast 08-12-2021 -- 24-02'!O:O,'Avamoplast 08-12-2021 -- 24-02'!C:C,A17,'Avamoplast 08-12-2021 -- 24-02'!D:D,"laden")</f>
        <v>2</v>
      </c>
      <c r="C17" s="8">
        <f>SUMIFS('Avamoplast 08-12-2021 -- 24-02'!P:P,'Avamoplast 08-12-2021 -- 24-02'!C:C,A17,'Avamoplast 08-12-2021 -- 24-02'!D:D,"laden")</f>
        <v>0</v>
      </c>
      <c r="D17">
        <f>SUMIFS('Avamoplast 08-12-2021 -- 24-02'!P:P,'Avamoplast 08-12-2021 -- 24-02'!C:C,A17,'Avamoplast 08-12-2021 -- 24-02'!D:D,"lossen")</f>
        <v>2</v>
      </c>
      <c r="E17">
        <f>SUMIFS('Avamoplast 08-12-2021 -- 24-02'!O:O,'Avamoplast 08-12-2021 -- 24-02'!C:C,A17,'Avamoplast 08-12-2021 -- 24-02'!D:D,"lossen")</f>
        <v>0</v>
      </c>
    </row>
    <row r="18" spans="1:5" x14ac:dyDescent="0.25">
      <c r="A18" s="6" t="s">
        <v>117</v>
      </c>
      <c r="B18" s="8">
        <f>SUMIFS('Avamoplast 08-12-2021 -- 24-02'!O:O,'Avamoplast 08-12-2021 -- 24-02'!C:C,A18,'Avamoplast 08-12-2021 -- 24-02'!D:D,"laden")</f>
        <v>12</v>
      </c>
      <c r="C18" s="8">
        <f>SUMIFS('Avamoplast 08-12-2021 -- 24-02'!P:P,'Avamoplast 08-12-2021 -- 24-02'!C:C,A18,'Avamoplast 08-12-2021 -- 24-02'!D:D,"laden")</f>
        <v>0</v>
      </c>
      <c r="D18">
        <f>SUMIFS('Avamoplast 08-12-2021 -- 24-02'!P:P,'Avamoplast 08-12-2021 -- 24-02'!C:C,A18,'Avamoplast 08-12-2021 -- 24-02'!D:D,"lossen")</f>
        <v>12</v>
      </c>
      <c r="E18">
        <f>SUMIFS('Avamoplast 08-12-2021 -- 24-02'!O:O,'Avamoplast 08-12-2021 -- 24-02'!C:C,A18,'Avamoplast 08-12-2021 -- 24-02'!D:D,"lossen")</f>
        <v>0</v>
      </c>
    </row>
    <row r="19" spans="1:5" x14ac:dyDescent="0.25">
      <c r="A19" s="6" t="s">
        <v>126</v>
      </c>
      <c r="B19" s="8">
        <f>SUMIFS('Avamoplast 08-12-2021 -- 24-02'!O:O,'Avamoplast 08-12-2021 -- 24-02'!C:C,A19,'Avamoplast 08-12-2021 -- 24-02'!D:D,"laden")</f>
        <v>8</v>
      </c>
      <c r="C19" s="8">
        <f>SUMIFS('Avamoplast 08-12-2021 -- 24-02'!P:P,'Avamoplast 08-12-2021 -- 24-02'!C:C,A19,'Avamoplast 08-12-2021 -- 24-02'!D:D,"laden")</f>
        <v>8</v>
      </c>
      <c r="D19">
        <f>SUMIFS('Avamoplast 08-12-2021 -- 24-02'!P:P,'Avamoplast 08-12-2021 -- 24-02'!C:C,A19,'Avamoplast 08-12-2021 -- 24-02'!D:D,"lossen")</f>
        <v>8</v>
      </c>
      <c r="E19">
        <f>SUMIFS('Avamoplast 08-12-2021 -- 24-02'!O:O,'Avamoplast 08-12-2021 -- 24-02'!C:C,A19,'Avamoplast 08-12-2021 -- 24-02'!D:D,"lossen")</f>
        <v>8</v>
      </c>
    </row>
    <row r="20" spans="1:5" x14ac:dyDescent="0.25">
      <c r="A20" s="6" t="s">
        <v>144</v>
      </c>
      <c r="B20" s="8">
        <f>SUMIFS('Avamoplast 08-12-2021 -- 24-02'!O:O,'Avamoplast 08-12-2021 -- 24-02'!C:C,A20,'Avamoplast 08-12-2021 -- 24-02'!D:D,"laden")</f>
        <v>3</v>
      </c>
      <c r="C20" s="8">
        <f>SUMIFS('Avamoplast 08-12-2021 -- 24-02'!P:P,'Avamoplast 08-12-2021 -- 24-02'!C:C,A20,'Avamoplast 08-12-2021 -- 24-02'!D:D,"laden")</f>
        <v>0</v>
      </c>
      <c r="D20">
        <f>SUMIFS('Avamoplast 08-12-2021 -- 24-02'!P:P,'Avamoplast 08-12-2021 -- 24-02'!C:C,A20,'Avamoplast 08-12-2021 -- 24-02'!D:D,"lossen")</f>
        <v>3</v>
      </c>
      <c r="E20">
        <f>SUMIFS('Avamoplast 08-12-2021 -- 24-02'!O:O,'Avamoplast 08-12-2021 -- 24-02'!C:C,A20,'Avamoplast 08-12-2021 -- 24-02'!D:D,"lossen")</f>
        <v>0</v>
      </c>
    </row>
    <row r="21" spans="1:5" x14ac:dyDescent="0.25">
      <c r="A21" s="6" t="s">
        <v>135</v>
      </c>
      <c r="B21" s="8">
        <f>SUMIFS('Avamoplast 08-12-2021 -- 24-02'!O:O,'Avamoplast 08-12-2021 -- 24-02'!C:C,A21,'Avamoplast 08-12-2021 -- 24-02'!D:D,"laden")</f>
        <v>2</v>
      </c>
      <c r="C21" s="8">
        <f>SUMIFS('Avamoplast 08-12-2021 -- 24-02'!P:P,'Avamoplast 08-12-2021 -- 24-02'!C:C,A21,'Avamoplast 08-12-2021 -- 24-02'!D:D,"laden")</f>
        <v>14</v>
      </c>
      <c r="D21">
        <f>SUMIFS('Avamoplast 08-12-2021 -- 24-02'!P:P,'Avamoplast 08-12-2021 -- 24-02'!C:C,A21,'Avamoplast 08-12-2021 -- 24-02'!D:D,"lossen")</f>
        <v>2</v>
      </c>
      <c r="E21">
        <f>SUMIFS('Avamoplast 08-12-2021 -- 24-02'!O:O,'Avamoplast 08-12-2021 -- 24-02'!C:C,A21,'Avamoplast 08-12-2021 -- 24-02'!D:D,"lossen")</f>
        <v>0</v>
      </c>
    </row>
    <row r="22" spans="1:5" x14ac:dyDescent="0.25">
      <c r="A22" s="6" t="s">
        <v>162</v>
      </c>
      <c r="B22" s="8">
        <f>SUMIFS('Avamoplast 08-12-2021 -- 24-02'!O:O,'Avamoplast 08-12-2021 -- 24-02'!C:C,A22,'Avamoplast 08-12-2021 -- 24-02'!D:D,"laden")</f>
        <v>28</v>
      </c>
      <c r="C22" s="8">
        <f>SUMIFS('Avamoplast 08-12-2021 -- 24-02'!P:P,'Avamoplast 08-12-2021 -- 24-02'!C:C,A22,'Avamoplast 08-12-2021 -- 24-02'!D:D,"laden")</f>
        <v>31</v>
      </c>
      <c r="D22">
        <f>SUMIFS('Avamoplast 08-12-2021 -- 24-02'!P:P,'Avamoplast 08-12-2021 -- 24-02'!C:C,A22,'Avamoplast 08-12-2021 -- 24-02'!D:D,"lossen")</f>
        <v>28</v>
      </c>
      <c r="E22">
        <f>SUMIFS('Avamoplast 08-12-2021 -- 24-02'!O:O,'Avamoplast 08-12-2021 -- 24-02'!C:C,A22,'Avamoplast 08-12-2021 -- 24-02'!D:D,"lossen")</f>
        <v>28</v>
      </c>
    </row>
    <row r="23" spans="1:5" x14ac:dyDescent="0.25">
      <c r="A23" s="6" t="s">
        <v>150</v>
      </c>
      <c r="B23" s="8">
        <f>SUMIFS('Avamoplast 08-12-2021 -- 24-02'!O:O,'Avamoplast 08-12-2021 -- 24-02'!C:C,A23,'Avamoplast 08-12-2021 -- 24-02'!D:D,"laden")</f>
        <v>10</v>
      </c>
      <c r="C23" s="8">
        <f>SUMIFS('Avamoplast 08-12-2021 -- 24-02'!P:P,'Avamoplast 08-12-2021 -- 24-02'!C:C,A23,'Avamoplast 08-12-2021 -- 24-02'!D:D,"laden")</f>
        <v>0</v>
      </c>
      <c r="D23">
        <f>SUMIFS('Avamoplast 08-12-2021 -- 24-02'!P:P,'Avamoplast 08-12-2021 -- 24-02'!C:C,A23,'Avamoplast 08-12-2021 -- 24-02'!D:D,"lossen")</f>
        <v>10</v>
      </c>
      <c r="E23">
        <f>SUMIFS('Avamoplast 08-12-2021 -- 24-02'!O:O,'Avamoplast 08-12-2021 -- 24-02'!C:C,A23,'Avamoplast 08-12-2021 -- 24-02'!D:D,"lossen")</f>
        <v>10</v>
      </c>
    </row>
    <row r="24" spans="1:5" x14ac:dyDescent="0.25">
      <c r="A24" s="6" t="s">
        <v>166</v>
      </c>
      <c r="B24" s="8">
        <f>SUMIFS('Avamoplast 08-12-2021 -- 24-02'!O:O,'Avamoplast 08-12-2021 -- 24-02'!C:C,A24,'Avamoplast 08-12-2021 -- 24-02'!D:D,"laden")</f>
        <v>3</v>
      </c>
      <c r="C24" s="8">
        <f>SUMIFS('Avamoplast 08-12-2021 -- 24-02'!P:P,'Avamoplast 08-12-2021 -- 24-02'!C:C,A24,'Avamoplast 08-12-2021 -- 24-02'!D:D,"laden")</f>
        <v>0</v>
      </c>
      <c r="D24">
        <f>SUMIFS('Avamoplast 08-12-2021 -- 24-02'!P:P,'Avamoplast 08-12-2021 -- 24-02'!C:C,A24,'Avamoplast 08-12-2021 -- 24-02'!D:D,"lossen")</f>
        <v>3</v>
      </c>
      <c r="E24">
        <f>SUMIFS('Avamoplast 08-12-2021 -- 24-02'!O:O,'Avamoplast 08-12-2021 -- 24-02'!C:C,A24,'Avamoplast 08-12-2021 -- 24-02'!D:D,"lossen")</f>
        <v>0</v>
      </c>
    </row>
    <row r="25" spans="1:5" x14ac:dyDescent="0.25">
      <c r="A25" s="6" t="s">
        <v>177</v>
      </c>
      <c r="B25" s="8">
        <f>SUMIFS('Avamoplast 08-12-2021 -- 24-02'!O:O,'Avamoplast 08-12-2021 -- 24-02'!C:C,A25,'Avamoplast 08-12-2021 -- 24-02'!D:D,"laden")</f>
        <v>8</v>
      </c>
      <c r="C25" s="8">
        <f>SUMIFS('Avamoplast 08-12-2021 -- 24-02'!P:P,'Avamoplast 08-12-2021 -- 24-02'!C:C,A25,'Avamoplast 08-12-2021 -- 24-02'!D:D,"laden")</f>
        <v>0</v>
      </c>
      <c r="D25">
        <f>SUMIFS('Avamoplast 08-12-2021 -- 24-02'!P:P,'Avamoplast 08-12-2021 -- 24-02'!C:C,A25,'Avamoplast 08-12-2021 -- 24-02'!D:D,"lossen")</f>
        <v>7</v>
      </c>
      <c r="E25">
        <f>SUMIFS('Avamoplast 08-12-2021 -- 24-02'!O:O,'Avamoplast 08-12-2021 -- 24-02'!C:C,A25,'Avamoplast 08-12-2021 -- 24-02'!D:D,"lossen")</f>
        <v>7</v>
      </c>
    </row>
    <row r="26" spans="1:5" x14ac:dyDescent="0.25">
      <c r="A26" s="6" t="s">
        <v>183</v>
      </c>
      <c r="B26" s="8">
        <f>SUMIFS('Avamoplast 08-12-2021 -- 24-02'!O:O,'Avamoplast 08-12-2021 -- 24-02'!C:C,A26,'Avamoplast 08-12-2021 -- 24-02'!D:D,"laden")</f>
        <v>9</v>
      </c>
      <c r="C26" s="8">
        <f>SUMIFS('Avamoplast 08-12-2021 -- 24-02'!P:P,'Avamoplast 08-12-2021 -- 24-02'!C:C,A26,'Avamoplast 08-12-2021 -- 24-02'!D:D,"laden")</f>
        <v>0</v>
      </c>
      <c r="D26">
        <f>SUMIFS('Avamoplast 08-12-2021 -- 24-02'!P:P,'Avamoplast 08-12-2021 -- 24-02'!C:C,A26,'Avamoplast 08-12-2021 -- 24-02'!D:D,"lossen")</f>
        <v>9</v>
      </c>
      <c r="E26">
        <f>SUMIFS('Avamoplast 08-12-2021 -- 24-02'!O:O,'Avamoplast 08-12-2021 -- 24-02'!C:C,A26,'Avamoplast 08-12-2021 -- 24-02'!D:D,"lossen")</f>
        <v>9</v>
      </c>
    </row>
    <row r="27" spans="1:5" x14ac:dyDescent="0.25">
      <c r="A27" s="6" t="s">
        <v>191</v>
      </c>
      <c r="B27" s="8">
        <f>SUMIFS('Avamoplast 08-12-2021 -- 24-02'!O:O,'Avamoplast 08-12-2021 -- 24-02'!C:C,A27,'Avamoplast 08-12-2021 -- 24-02'!D:D,"laden")</f>
        <v>16</v>
      </c>
      <c r="C27" s="8">
        <f>SUMIFS('Avamoplast 08-12-2021 -- 24-02'!P:P,'Avamoplast 08-12-2021 -- 24-02'!C:C,A27,'Avamoplast 08-12-2021 -- 24-02'!D:D,"laden")</f>
        <v>0</v>
      </c>
      <c r="D27">
        <f>SUMIFS('Avamoplast 08-12-2021 -- 24-02'!P:P,'Avamoplast 08-12-2021 -- 24-02'!C:C,A27,'Avamoplast 08-12-2021 -- 24-02'!D:D,"lossen")</f>
        <v>16</v>
      </c>
      <c r="E27">
        <f>SUMIFS('Avamoplast 08-12-2021 -- 24-02'!O:O,'Avamoplast 08-12-2021 -- 24-02'!C:C,A27,'Avamoplast 08-12-2021 -- 24-02'!D:D,"lossen")</f>
        <v>13</v>
      </c>
    </row>
    <row r="28" spans="1:5" x14ac:dyDescent="0.25">
      <c r="A28" s="6" t="s">
        <v>196</v>
      </c>
      <c r="B28" s="8">
        <f>SUMIFS('Avamoplast 08-12-2021 -- 24-02'!O:O,'Avamoplast 08-12-2021 -- 24-02'!C:C,A28,'Avamoplast 08-12-2021 -- 24-02'!D:D,"laden")</f>
        <v>12</v>
      </c>
      <c r="C28" s="8">
        <f>SUMIFS('Avamoplast 08-12-2021 -- 24-02'!P:P,'Avamoplast 08-12-2021 -- 24-02'!C:C,A28,'Avamoplast 08-12-2021 -- 24-02'!D:D,"laden")</f>
        <v>0</v>
      </c>
      <c r="D28">
        <f>SUMIFS('Avamoplast 08-12-2021 -- 24-02'!P:P,'Avamoplast 08-12-2021 -- 24-02'!C:C,A28,'Avamoplast 08-12-2021 -- 24-02'!D:D,"lossen")</f>
        <v>12</v>
      </c>
      <c r="E28">
        <f>SUMIFS('Avamoplast 08-12-2021 -- 24-02'!O:O,'Avamoplast 08-12-2021 -- 24-02'!C:C,A28,'Avamoplast 08-12-2021 -- 24-02'!D:D,"lossen")</f>
        <v>12</v>
      </c>
    </row>
    <row r="29" spans="1:5" x14ac:dyDescent="0.25">
      <c r="A29" s="6" t="s">
        <v>208</v>
      </c>
      <c r="B29" s="8">
        <f>SUMIFS('Avamoplast 08-12-2021 -- 24-02'!O:O,'Avamoplast 08-12-2021 -- 24-02'!C:C,A29,'Avamoplast 08-12-2021 -- 24-02'!D:D,"laden")</f>
        <v>3</v>
      </c>
      <c r="C29" s="8">
        <f>SUMIFS('Avamoplast 08-12-2021 -- 24-02'!P:P,'Avamoplast 08-12-2021 -- 24-02'!C:C,A29,'Avamoplast 08-12-2021 -- 24-02'!D:D,"laden")</f>
        <v>0</v>
      </c>
      <c r="D29">
        <f>SUMIFS('Avamoplast 08-12-2021 -- 24-02'!P:P,'Avamoplast 08-12-2021 -- 24-02'!C:C,A29,'Avamoplast 08-12-2021 -- 24-02'!D:D,"lossen")</f>
        <v>3</v>
      </c>
      <c r="E29">
        <f>SUMIFS('Avamoplast 08-12-2021 -- 24-02'!O:O,'Avamoplast 08-12-2021 -- 24-02'!C:C,A29,'Avamoplast 08-12-2021 -- 24-02'!D:D,"lossen")</f>
        <v>0</v>
      </c>
    </row>
    <row r="30" spans="1:5" x14ac:dyDescent="0.25">
      <c r="A30" s="6" t="s">
        <v>228</v>
      </c>
      <c r="B30" s="8">
        <f>SUMIFS('Avamoplast 08-12-2021 -- 24-02'!O:O,'Avamoplast 08-12-2021 -- 24-02'!C:C,A30,'Avamoplast 08-12-2021 -- 24-02'!D:D,"laden")</f>
        <v>33</v>
      </c>
      <c r="C30" s="8">
        <f>SUMIFS('Avamoplast 08-12-2021 -- 24-02'!P:P,'Avamoplast 08-12-2021 -- 24-02'!C:C,A30,'Avamoplast 08-12-2021 -- 24-02'!D:D,"laden")</f>
        <v>0</v>
      </c>
      <c r="D30">
        <f>SUMIFS('Avamoplast 08-12-2021 -- 24-02'!P:P,'Avamoplast 08-12-2021 -- 24-02'!C:C,A30,'Avamoplast 08-12-2021 -- 24-02'!D:D,"lossen")</f>
        <v>33</v>
      </c>
      <c r="E30">
        <f>SUMIFS('Avamoplast 08-12-2021 -- 24-02'!O:O,'Avamoplast 08-12-2021 -- 24-02'!C:C,A30,'Avamoplast 08-12-2021 -- 24-02'!D:D,"lossen")</f>
        <v>0</v>
      </c>
    </row>
    <row r="31" spans="1:5" x14ac:dyDescent="0.25">
      <c r="A31" s="6" t="s">
        <v>225</v>
      </c>
      <c r="B31" s="8">
        <f>SUMIFS('Avamoplast 08-12-2021 -- 24-02'!O:O,'Avamoplast 08-12-2021 -- 24-02'!C:C,A31,'Avamoplast 08-12-2021 -- 24-02'!D:D,"laden")</f>
        <v>23</v>
      </c>
      <c r="C31" s="8">
        <f>SUMIFS('Avamoplast 08-12-2021 -- 24-02'!P:P,'Avamoplast 08-12-2021 -- 24-02'!C:C,A31,'Avamoplast 08-12-2021 -- 24-02'!D:D,"laden")</f>
        <v>0</v>
      </c>
      <c r="D31">
        <f>SUMIFS('Avamoplast 08-12-2021 -- 24-02'!P:P,'Avamoplast 08-12-2021 -- 24-02'!C:C,A31,'Avamoplast 08-12-2021 -- 24-02'!D:D,"lossen")</f>
        <v>23</v>
      </c>
      <c r="E31">
        <f>SUMIFS('Avamoplast 08-12-2021 -- 24-02'!O:O,'Avamoplast 08-12-2021 -- 24-02'!C:C,A31,'Avamoplast 08-12-2021 -- 24-02'!D:D,"lossen")</f>
        <v>0</v>
      </c>
    </row>
    <row r="32" spans="1:5" x14ac:dyDescent="0.25">
      <c r="A32" s="6" t="s">
        <v>220</v>
      </c>
      <c r="B32" s="8">
        <f>SUMIFS('Avamoplast 08-12-2021 -- 24-02'!O:O,'Avamoplast 08-12-2021 -- 24-02'!C:C,A32,'Avamoplast 08-12-2021 -- 24-02'!D:D,"laden")</f>
        <v>10</v>
      </c>
      <c r="C32" s="8">
        <f>SUMIFS('Avamoplast 08-12-2021 -- 24-02'!P:P,'Avamoplast 08-12-2021 -- 24-02'!C:C,A32,'Avamoplast 08-12-2021 -- 24-02'!D:D,"laden")</f>
        <v>0</v>
      </c>
      <c r="D32">
        <f>SUMIFS('Avamoplast 08-12-2021 -- 24-02'!P:P,'Avamoplast 08-12-2021 -- 24-02'!C:C,A32,'Avamoplast 08-12-2021 -- 24-02'!D:D,"lossen")</f>
        <v>10</v>
      </c>
      <c r="E32">
        <f>SUMIFS('Avamoplast 08-12-2021 -- 24-02'!O:O,'Avamoplast 08-12-2021 -- 24-02'!C:C,A32,'Avamoplast 08-12-2021 -- 24-02'!D:D,"lossen")</f>
        <v>10</v>
      </c>
    </row>
    <row r="33" spans="1:5" x14ac:dyDescent="0.25">
      <c r="A33" s="6" t="s">
        <v>234</v>
      </c>
      <c r="B33" s="8">
        <f>SUMIFS('Avamoplast 08-12-2021 -- 24-02'!O:O,'Avamoplast 08-12-2021 -- 24-02'!C:C,A33,'Avamoplast 08-12-2021 -- 24-02'!D:D,"laden")</f>
        <v>4</v>
      </c>
      <c r="C33" s="8">
        <f>SUMIFS('Avamoplast 08-12-2021 -- 24-02'!P:P,'Avamoplast 08-12-2021 -- 24-02'!C:C,A33,'Avamoplast 08-12-2021 -- 24-02'!D:D,"laden")</f>
        <v>0</v>
      </c>
      <c r="D33">
        <f>SUMIFS('Avamoplast 08-12-2021 -- 24-02'!P:P,'Avamoplast 08-12-2021 -- 24-02'!C:C,A33,'Avamoplast 08-12-2021 -- 24-02'!D:D,"lossen")</f>
        <v>4</v>
      </c>
      <c r="E33">
        <f>SUMIFS('Avamoplast 08-12-2021 -- 24-02'!O:O,'Avamoplast 08-12-2021 -- 24-02'!C:C,A33,'Avamoplast 08-12-2021 -- 24-02'!D:D,"lossen")</f>
        <v>0</v>
      </c>
    </row>
    <row r="34" spans="1:5" x14ac:dyDescent="0.25">
      <c r="A34" s="6" t="s">
        <v>245</v>
      </c>
      <c r="B34" s="8">
        <f>SUMIFS('Avamoplast 08-12-2021 -- 24-02'!O:O,'Avamoplast 08-12-2021 -- 24-02'!C:C,A34,'Avamoplast 08-12-2021 -- 24-02'!D:D,"laden")</f>
        <v>12</v>
      </c>
      <c r="C34" s="8">
        <f>SUMIFS('Avamoplast 08-12-2021 -- 24-02'!P:P,'Avamoplast 08-12-2021 -- 24-02'!C:C,A34,'Avamoplast 08-12-2021 -- 24-02'!D:D,"laden")</f>
        <v>0</v>
      </c>
      <c r="D34">
        <f>SUMIFS('Avamoplast 08-12-2021 -- 24-02'!P:P,'Avamoplast 08-12-2021 -- 24-02'!C:C,A34,'Avamoplast 08-12-2021 -- 24-02'!D:D,"lossen")</f>
        <v>12</v>
      </c>
      <c r="E34">
        <f>SUMIFS('Avamoplast 08-12-2021 -- 24-02'!O:O,'Avamoplast 08-12-2021 -- 24-02'!C:C,A34,'Avamoplast 08-12-2021 -- 24-02'!D:D,"lossen")</f>
        <v>0</v>
      </c>
    </row>
    <row r="35" spans="1:5" x14ac:dyDescent="0.25">
      <c r="A35" s="6" t="s">
        <v>250</v>
      </c>
      <c r="B35" s="8">
        <f>SUMIFS('Avamoplast 08-12-2021 -- 24-02'!O:O,'Avamoplast 08-12-2021 -- 24-02'!C:C,A35,'Avamoplast 08-12-2021 -- 24-02'!D:D,"laden")</f>
        <v>7</v>
      </c>
      <c r="C35" s="8">
        <f>SUMIFS('Avamoplast 08-12-2021 -- 24-02'!P:P,'Avamoplast 08-12-2021 -- 24-02'!C:C,A35,'Avamoplast 08-12-2021 -- 24-02'!D:D,"laden")</f>
        <v>0</v>
      </c>
      <c r="D35">
        <f>SUMIFS('Avamoplast 08-12-2021 -- 24-02'!P:P,'Avamoplast 08-12-2021 -- 24-02'!C:C,A35,'Avamoplast 08-12-2021 -- 24-02'!D:D,"lossen")</f>
        <v>7</v>
      </c>
      <c r="E35">
        <f>SUMIFS('Avamoplast 08-12-2021 -- 24-02'!O:O,'Avamoplast 08-12-2021 -- 24-02'!C:C,A35,'Avamoplast 08-12-2021 -- 24-02'!D:D,"lossen")</f>
        <v>0</v>
      </c>
    </row>
    <row r="36" spans="1:5" x14ac:dyDescent="0.25">
      <c r="A36" s="6" t="s">
        <v>261</v>
      </c>
      <c r="B36">
        <f>SUMIFS('Avamoplast 08-12-2021 -- 24-02'!O:O,'Avamoplast 08-12-2021 -- 24-02'!C:C,A36,'Avamoplast 08-12-2021 -- 24-02'!D:D,"laden")</f>
        <v>33</v>
      </c>
      <c r="C36">
        <f>SUMIFS('Avamoplast 08-12-2021 -- 24-02'!P:P,'Avamoplast 08-12-2021 -- 24-02'!C:C,A36,'Avamoplast 08-12-2021 -- 24-02'!D:D,"laden")</f>
        <v>11</v>
      </c>
      <c r="D36">
        <f>SUMIFS('Avamoplast 08-12-2021 -- 24-02'!P:P,'Avamoplast 08-12-2021 -- 24-02'!C:C,A36,'Avamoplast 08-12-2021 -- 24-02'!D:D,"lossen")</f>
        <v>33</v>
      </c>
      <c r="E36">
        <f>SUMIFS('Avamoplast 08-12-2021 -- 24-02'!O:O,'Avamoplast 08-12-2021 -- 24-02'!C:C,A36,'Avamoplast 08-12-2021 -- 24-02'!D:D,"lossen")</f>
        <v>0</v>
      </c>
    </row>
    <row r="37" spans="1:5" x14ac:dyDescent="0.25">
      <c r="A37" s="6" t="s">
        <v>267</v>
      </c>
      <c r="B37">
        <f>SUMIFS('Avamoplast 08-12-2021 -- 24-02'!O:O,'Avamoplast 08-12-2021 -- 24-02'!C:C,A37,'Avamoplast 08-12-2021 -- 24-02'!D:D,"laden")</f>
        <v>3</v>
      </c>
      <c r="C37">
        <f>SUMIFS('Avamoplast 08-12-2021 -- 24-02'!P:P,'Avamoplast 08-12-2021 -- 24-02'!C:C,A37,'Avamoplast 08-12-2021 -- 24-02'!D:D,"laden")</f>
        <v>0</v>
      </c>
      <c r="D37">
        <f>SUMIFS('Avamoplast 08-12-2021 -- 24-02'!P:P,'Avamoplast 08-12-2021 -- 24-02'!C:C,A37,'Avamoplast 08-12-2021 -- 24-02'!D:D,"lossen")</f>
        <v>3</v>
      </c>
      <c r="E37">
        <f>SUMIFS('Avamoplast 08-12-2021 -- 24-02'!O:O,'Avamoplast 08-12-2021 -- 24-02'!C:C,A37,'Avamoplast 08-12-2021 -- 24-02'!D:D,"lossen")</f>
        <v>3</v>
      </c>
    </row>
    <row r="38" spans="1:5" x14ac:dyDescent="0.25">
      <c r="A38" s="6" t="s">
        <v>273</v>
      </c>
      <c r="B38">
        <f>SUMIFS('Avamoplast 08-12-2021 -- 24-02'!O:O,'Avamoplast 08-12-2021 -- 24-02'!C:C,A38,'Avamoplast 08-12-2021 -- 24-02'!D:D,"laden")</f>
        <v>13</v>
      </c>
      <c r="C38">
        <f>SUMIFS('Avamoplast 08-12-2021 -- 24-02'!P:P,'Avamoplast 08-12-2021 -- 24-02'!C:C,A38,'Avamoplast 08-12-2021 -- 24-02'!D:D,"laden")</f>
        <v>0</v>
      </c>
      <c r="D38">
        <f>SUMIFS('Avamoplast 08-12-2021 -- 24-02'!P:P,'Avamoplast 08-12-2021 -- 24-02'!C:C,A38,'Avamoplast 08-12-2021 -- 24-02'!D:D,"lossen")</f>
        <v>13</v>
      </c>
      <c r="E38">
        <f>SUMIFS('Avamoplast 08-12-2021 -- 24-02'!O:O,'Avamoplast 08-12-2021 -- 24-02'!C:C,A38,'Avamoplast 08-12-2021 -- 24-02'!D:D,"lossen")</f>
        <v>0</v>
      </c>
    </row>
    <row r="39" spans="1:5" x14ac:dyDescent="0.25">
      <c r="A39" s="6" t="s">
        <v>277</v>
      </c>
      <c r="B39">
        <f>SUMIFS('Avamoplast 08-12-2021 -- 24-02'!O:O,'Avamoplast 08-12-2021 -- 24-02'!C:C,A39,'Avamoplast 08-12-2021 -- 24-02'!D:D,"laden")</f>
        <v>2</v>
      </c>
      <c r="C39">
        <f>SUMIFS('Avamoplast 08-12-2021 -- 24-02'!P:P,'Avamoplast 08-12-2021 -- 24-02'!C:C,A39,'Avamoplast 08-12-2021 -- 24-02'!D:D,"laden")</f>
        <v>0</v>
      </c>
      <c r="D39">
        <f>SUMIFS('Avamoplast 08-12-2021 -- 24-02'!P:P,'Avamoplast 08-12-2021 -- 24-02'!C:C,A39,'Avamoplast 08-12-2021 -- 24-02'!D:D,"lossen")</f>
        <v>2</v>
      </c>
      <c r="E39">
        <f>SUMIFS('Avamoplast 08-12-2021 -- 24-02'!O:O,'Avamoplast 08-12-2021 -- 24-02'!C:C,A39,'Avamoplast 08-12-2021 -- 24-02'!D:D,"lossen")</f>
        <v>0</v>
      </c>
    </row>
    <row r="40" spans="1:5" x14ac:dyDescent="0.25">
      <c r="A40" s="6" t="s">
        <v>282</v>
      </c>
      <c r="B40">
        <f>SUMIFS('Avamoplast 08-12-2021 -- 24-02'!O:O,'Avamoplast 08-12-2021 -- 24-02'!C:C,A40,'Avamoplast 08-12-2021 -- 24-02'!D:D,"laden")</f>
        <v>2</v>
      </c>
      <c r="C40">
        <f>SUMIFS('Avamoplast 08-12-2021 -- 24-02'!P:P,'Avamoplast 08-12-2021 -- 24-02'!C:C,A40,'Avamoplast 08-12-2021 -- 24-02'!D:D,"laden")</f>
        <v>0</v>
      </c>
      <c r="D40">
        <f>SUMIFS('Avamoplast 08-12-2021 -- 24-02'!P:P,'Avamoplast 08-12-2021 -- 24-02'!C:C,A40,'Avamoplast 08-12-2021 -- 24-02'!D:D,"lossen")</f>
        <v>2</v>
      </c>
      <c r="E40">
        <f>SUMIFS('Avamoplast 08-12-2021 -- 24-02'!O:O,'Avamoplast 08-12-2021 -- 24-02'!C:C,A40,'Avamoplast 08-12-2021 -- 24-02'!D:D,"lossen")</f>
        <v>2</v>
      </c>
    </row>
    <row r="41" spans="1:5" x14ac:dyDescent="0.25">
      <c r="A41" s="6" t="s">
        <v>292</v>
      </c>
      <c r="B41">
        <f>SUMIFS('Avamoplast 08-12-2021 -- 24-02'!O:O,'Avamoplast 08-12-2021 -- 24-02'!C:C,A41,'Avamoplast 08-12-2021 -- 24-02'!D:D,"laden")</f>
        <v>12</v>
      </c>
      <c r="C41">
        <f>SUMIFS('Avamoplast 08-12-2021 -- 24-02'!P:P,'Avamoplast 08-12-2021 -- 24-02'!C:C,A41,'Avamoplast 08-12-2021 -- 24-02'!D:D,"laden")</f>
        <v>0</v>
      </c>
      <c r="D41">
        <f>SUMIFS('Avamoplast 08-12-2021 -- 24-02'!P:P,'Avamoplast 08-12-2021 -- 24-02'!C:C,A41,'Avamoplast 08-12-2021 -- 24-02'!D:D,"lossen")</f>
        <v>12</v>
      </c>
      <c r="E41">
        <f>SUMIFS('Avamoplast 08-12-2021 -- 24-02'!O:O,'Avamoplast 08-12-2021 -- 24-02'!C:C,A41,'Avamoplast 08-12-2021 -- 24-02'!D:D,"lossen")</f>
        <v>0</v>
      </c>
    </row>
    <row r="42" spans="1:5" x14ac:dyDescent="0.25">
      <c r="A42" s="6" t="s">
        <v>297</v>
      </c>
      <c r="B42">
        <f>SUMIFS('Avamoplast 08-12-2021 -- 24-02'!O:O,'Avamoplast 08-12-2021 -- 24-02'!C:C,A42,'Avamoplast 08-12-2021 -- 24-02'!D:D,"laden")</f>
        <v>1</v>
      </c>
      <c r="C42">
        <f>SUMIFS('Avamoplast 08-12-2021 -- 24-02'!P:P,'Avamoplast 08-12-2021 -- 24-02'!C:C,A42,'Avamoplast 08-12-2021 -- 24-02'!D:D,"laden")</f>
        <v>0</v>
      </c>
      <c r="D42">
        <f>SUMIFS('Avamoplast 08-12-2021 -- 24-02'!P:P,'Avamoplast 08-12-2021 -- 24-02'!C:C,A42,'Avamoplast 08-12-2021 -- 24-02'!D:D,"lossen")</f>
        <v>1</v>
      </c>
      <c r="E42">
        <f>SUMIFS('Avamoplast 08-12-2021 -- 24-02'!O:O,'Avamoplast 08-12-2021 -- 24-02'!C:C,A42,'Avamoplast 08-12-2021 -- 24-02'!D:D,"lossen")</f>
        <v>0</v>
      </c>
    </row>
    <row r="43" spans="1:5" x14ac:dyDescent="0.25">
      <c r="A43" s="6" t="s">
        <v>306</v>
      </c>
      <c r="B43">
        <f>SUMIFS('Avamoplast 08-12-2021 -- 24-02'!O:O,'Avamoplast 08-12-2021 -- 24-02'!C:C,A43,'Avamoplast 08-12-2021 -- 24-02'!D:D,"laden")</f>
        <v>3</v>
      </c>
      <c r="C43">
        <f>SUMIFS('Avamoplast 08-12-2021 -- 24-02'!P:P,'Avamoplast 08-12-2021 -- 24-02'!C:C,A43,'Avamoplast 08-12-2021 -- 24-02'!D:D,"laden")</f>
        <v>0</v>
      </c>
      <c r="D43">
        <v>4</v>
      </c>
      <c r="E43">
        <f>SUMIFS('Avamoplast 08-12-2021 -- 24-02'!O:O,'Avamoplast 08-12-2021 -- 24-02'!C:C,A43,'Avamoplast 08-12-2021 -- 24-02'!D:D,"lossen")</f>
        <v>0</v>
      </c>
    </row>
    <row r="44" spans="1:5" x14ac:dyDescent="0.25">
      <c r="A44" s="6" t="s">
        <v>335</v>
      </c>
      <c r="B44">
        <f>SUMIFS('Avamoplast 08-12-2021 -- 24-02'!O:O,'Avamoplast 08-12-2021 -- 24-02'!C:C,A44,'Avamoplast 08-12-2021 -- 24-02'!D:D,"laden")</f>
        <v>0</v>
      </c>
      <c r="C44">
        <f>SUMIFS('Avamoplast 08-12-2021 -- 24-02'!P:P,'Avamoplast 08-12-2021 -- 24-02'!C:C,A44,'Avamoplast 08-12-2021 -- 24-02'!D:D,"laden")</f>
        <v>0</v>
      </c>
      <c r="D44">
        <f>SUMIFS('Avamoplast 08-12-2021 -- 24-02'!P:P,'Avamoplast 08-12-2021 -- 24-02'!C:C,A44,'Avamoplast 08-12-2021 -- 24-02'!D:D,"lossen")</f>
        <v>0</v>
      </c>
      <c r="E44">
        <f>SUMIFS('Avamoplast 08-12-2021 -- 24-02'!O:O,'Avamoplast 08-12-2021 -- 24-02'!C:C,A44,'Avamoplast 08-12-2021 -- 24-02'!D:D,"lossen")</f>
        <v>0</v>
      </c>
    </row>
    <row r="45" spans="1:5" x14ac:dyDescent="0.25">
      <c r="A45" s="6" t="s">
        <v>336</v>
      </c>
      <c r="B45">
        <f>SUM(B4:B44)</f>
        <v>427</v>
      </c>
      <c r="C45">
        <f>SUM(C4:C44)</f>
        <v>225</v>
      </c>
      <c r="D45">
        <f>SUM(D4:D44)</f>
        <v>427</v>
      </c>
      <c r="E45">
        <f>SUM(E4:E44)</f>
        <v>115</v>
      </c>
    </row>
    <row r="50" spans="1:7" x14ac:dyDescent="0.25">
      <c r="A50" s="10" t="s">
        <v>341</v>
      </c>
      <c r="B50" s="9"/>
      <c r="C50" s="9"/>
      <c r="D50" s="9"/>
      <c r="E50" s="9"/>
      <c r="F50" s="9"/>
      <c r="G50" s="9">
        <v>90</v>
      </c>
    </row>
    <row r="51" spans="1:7" x14ac:dyDescent="0.25">
      <c r="A51" s="10" t="s">
        <v>342</v>
      </c>
      <c r="B51" s="9"/>
      <c r="C51" s="9"/>
      <c r="D51" s="9"/>
      <c r="E51" s="9"/>
      <c r="F51" s="9"/>
      <c r="G51" s="9">
        <f>B45-C45</f>
        <v>202</v>
      </c>
    </row>
    <row r="52" spans="1:7" x14ac:dyDescent="0.25">
      <c r="A52" s="9"/>
      <c r="B52" s="9"/>
      <c r="C52" s="9"/>
      <c r="D52" s="9"/>
      <c r="E52" s="9"/>
      <c r="F52" s="9"/>
      <c r="G52" s="11">
        <f>G51+G50</f>
        <v>292</v>
      </c>
    </row>
    <row r="54" spans="1:7" x14ac:dyDescent="0.25">
      <c r="A54" s="9" t="s">
        <v>343</v>
      </c>
      <c r="B54" s="9"/>
      <c r="C54" s="9"/>
      <c r="D54" s="9"/>
      <c r="E54" s="9"/>
      <c r="F54" s="9"/>
      <c r="G54" s="11">
        <f>D45-E45</f>
        <v>312</v>
      </c>
    </row>
  </sheetData>
  <mergeCells count="2"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4F962-38CD-45A1-AB02-3FA01160B780}">
  <dimension ref="A1:Z78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1.85546875" bestFit="1" customWidth="1"/>
    <col min="7" max="7" width="21" bestFit="1" customWidth="1"/>
    <col min="8" max="8" width="27.8554687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6.140625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12.140625" bestFit="1" customWidth="1"/>
    <col min="18" max="18" width="5.140625" bestFit="1" customWidth="1"/>
    <col min="19" max="19" width="12.42578125" bestFit="1" customWidth="1"/>
    <col min="20" max="20" width="27.140625" bestFit="1" customWidth="1"/>
    <col min="21" max="21" width="7.85546875" bestFit="1" customWidth="1"/>
    <col min="22" max="22" width="9" bestFit="1" customWidth="1"/>
    <col min="23" max="23" width="27.140625" bestFit="1" customWidth="1"/>
    <col min="24" max="24" width="9" bestFit="1" customWidth="1"/>
    <col min="25" max="25" width="56.42578125" bestFit="1" customWidth="1"/>
    <col min="26" max="26" width="8.42578125" bestFit="1" customWidth="1"/>
  </cols>
  <sheetData>
    <row r="1" spans="1:26" x14ac:dyDescent="0.25">
      <c r="A1" s="1" t="s">
        <v>309</v>
      </c>
      <c r="B1" s="1" t="s">
        <v>310</v>
      </c>
      <c r="C1" s="1" t="s">
        <v>311</v>
      </c>
      <c r="D1" s="1" t="s">
        <v>312</v>
      </c>
      <c r="E1" s="1" t="s">
        <v>313</v>
      </c>
      <c r="F1" s="1" t="s">
        <v>314</v>
      </c>
      <c r="G1" s="1" t="s">
        <v>315</v>
      </c>
      <c r="H1" s="1" t="s">
        <v>316</v>
      </c>
      <c r="I1" s="1" t="s">
        <v>317</v>
      </c>
      <c r="J1" s="1" t="s">
        <v>318</v>
      </c>
      <c r="K1" s="1" t="s">
        <v>319</v>
      </c>
      <c r="L1" s="1" t="s">
        <v>320</v>
      </c>
      <c r="M1" s="1" t="s">
        <v>321</v>
      </c>
      <c r="N1" s="1" t="s">
        <v>322</v>
      </c>
      <c r="O1" s="1" t="s">
        <v>323</v>
      </c>
      <c r="P1" s="1" t="s">
        <v>324</v>
      </c>
      <c r="Q1" s="1" t="s">
        <v>326</v>
      </c>
      <c r="R1" s="1" t="s">
        <v>313</v>
      </c>
      <c r="S1" s="1" t="s">
        <v>327</v>
      </c>
      <c r="T1" s="1" t="s">
        <v>325</v>
      </c>
      <c r="U1" s="1" t="s">
        <v>328</v>
      </c>
      <c r="V1" s="1" t="s">
        <v>329</v>
      </c>
      <c r="W1" s="1" t="s">
        <v>330</v>
      </c>
      <c r="X1" s="1" t="s">
        <v>331</v>
      </c>
      <c r="Y1" s="1" t="s">
        <v>332</v>
      </c>
      <c r="Z1" s="1" t="s">
        <v>333</v>
      </c>
    </row>
    <row r="2" spans="1:26" x14ac:dyDescent="0.25">
      <c r="A2" s="2">
        <v>44538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3</v>
      </c>
      <c r="H2" s="3" t="s">
        <v>4</v>
      </c>
      <c r="I2" s="3">
        <v>18</v>
      </c>
      <c r="J2" s="3" t="s">
        <v>5</v>
      </c>
      <c r="K2" s="3">
        <v>9160</v>
      </c>
      <c r="L2" s="3" t="s">
        <v>6</v>
      </c>
      <c r="M2" s="4" t="s">
        <v>7</v>
      </c>
      <c r="N2" s="3" t="s">
        <v>8</v>
      </c>
      <c r="O2" s="3">
        <v>6</v>
      </c>
      <c r="P2" s="3">
        <v>0</v>
      </c>
      <c r="Q2" s="3" t="s">
        <v>9</v>
      </c>
      <c r="R2" s="4" t="s">
        <v>10</v>
      </c>
      <c r="S2" s="3" t="s">
        <v>11</v>
      </c>
      <c r="T2" s="4" t="s">
        <v>12</v>
      </c>
      <c r="U2" s="3">
        <v>70772609</v>
      </c>
      <c r="V2" s="2">
        <v>44538</v>
      </c>
      <c r="W2" s="4" t="s">
        <v>12</v>
      </c>
      <c r="X2" s="2">
        <v>44539</v>
      </c>
      <c r="Y2" s="4" t="s">
        <v>13</v>
      </c>
      <c r="Z2" s="3"/>
    </row>
    <row r="3" spans="1:26" x14ac:dyDescent="0.25">
      <c r="A3" s="2">
        <v>44539</v>
      </c>
      <c r="B3" s="3"/>
      <c r="C3" s="3" t="s">
        <v>14</v>
      </c>
      <c r="D3" s="3" t="s">
        <v>1</v>
      </c>
      <c r="E3" s="4" t="s">
        <v>2</v>
      </c>
      <c r="F3" s="3" t="s">
        <v>3</v>
      </c>
      <c r="G3" s="3" t="s">
        <v>15</v>
      </c>
      <c r="H3" s="3" t="s">
        <v>16</v>
      </c>
      <c r="I3" s="3"/>
      <c r="J3" s="3" t="s">
        <v>5</v>
      </c>
      <c r="K3" s="3">
        <v>9420</v>
      </c>
      <c r="L3" s="3" t="s">
        <v>17</v>
      </c>
      <c r="M3" s="4" t="s">
        <v>7</v>
      </c>
      <c r="N3" s="3" t="s">
        <v>8</v>
      </c>
      <c r="O3" s="3">
        <v>30</v>
      </c>
      <c r="P3" s="3">
        <v>0</v>
      </c>
      <c r="Q3" s="3" t="s">
        <v>18</v>
      </c>
      <c r="R3" s="4" t="s">
        <v>19</v>
      </c>
      <c r="S3" s="3" t="s">
        <v>20</v>
      </c>
      <c r="T3" s="4" t="s">
        <v>21</v>
      </c>
      <c r="U3" s="3">
        <v>50680000</v>
      </c>
      <c r="V3" s="2">
        <v>44540</v>
      </c>
      <c r="W3" s="4" t="s">
        <v>21</v>
      </c>
      <c r="X3" s="2">
        <v>44540</v>
      </c>
      <c r="Y3" s="4" t="s">
        <v>21</v>
      </c>
      <c r="Z3" s="3"/>
    </row>
    <row r="4" spans="1:26" x14ac:dyDescent="0.25">
      <c r="A4" s="2">
        <v>44539</v>
      </c>
      <c r="B4" s="3"/>
      <c r="C4" s="3" t="s">
        <v>0</v>
      </c>
      <c r="D4" s="3" t="s">
        <v>22</v>
      </c>
      <c r="E4" s="4" t="s">
        <v>2</v>
      </c>
      <c r="F4" s="3" t="s">
        <v>3</v>
      </c>
      <c r="G4" s="3" t="s">
        <v>23</v>
      </c>
      <c r="H4" s="3" t="s">
        <v>24</v>
      </c>
      <c r="I4" s="3"/>
      <c r="J4" s="3" t="s">
        <v>25</v>
      </c>
      <c r="K4" s="3">
        <v>18570</v>
      </c>
      <c r="L4" s="3" t="s">
        <v>26</v>
      </c>
      <c r="M4" s="4" t="s">
        <v>7</v>
      </c>
      <c r="N4" s="3" t="s">
        <v>8</v>
      </c>
      <c r="O4" s="3">
        <v>0</v>
      </c>
      <c r="P4" s="3">
        <v>6</v>
      </c>
      <c r="Q4" s="3" t="s">
        <v>27</v>
      </c>
      <c r="R4" s="4" t="s">
        <v>28</v>
      </c>
      <c r="S4" s="3" t="s">
        <v>29</v>
      </c>
      <c r="T4" s="4" t="s">
        <v>12</v>
      </c>
      <c r="U4" s="3">
        <v>70772609</v>
      </c>
      <c r="V4" s="2">
        <v>44538</v>
      </c>
      <c r="W4" s="4" t="s">
        <v>12</v>
      </c>
      <c r="X4" s="2">
        <v>44539</v>
      </c>
      <c r="Y4" s="4" t="s">
        <v>13</v>
      </c>
      <c r="Z4" s="3"/>
    </row>
    <row r="5" spans="1:26" x14ac:dyDescent="0.25">
      <c r="A5" s="2">
        <v>44540</v>
      </c>
      <c r="B5" s="3"/>
      <c r="C5" s="3" t="s">
        <v>14</v>
      </c>
      <c r="D5" s="3" t="s">
        <v>22</v>
      </c>
      <c r="E5" s="4" t="s">
        <v>2</v>
      </c>
      <c r="F5" s="3" t="s">
        <v>3</v>
      </c>
      <c r="G5" s="3" t="s">
        <v>3</v>
      </c>
      <c r="H5" s="3" t="s">
        <v>4</v>
      </c>
      <c r="I5" s="3">
        <v>18</v>
      </c>
      <c r="J5" s="3" t="s">
        <v>5</v>
      </c>
      <c r="K5" s="3">
        <v>9160</v>
      </c>
      <c r="L5" s="3" t="s">
        <v>6</v>
      </c>
      <c r="M5" s="4" t="s">
        <v>7</v>
      </c>
      <c r="N5" s="3" t="s">
        <v>8</v>
      </c>
      <c r="O5" s="3">
        <v>0</v>
      </c>
      <c r="P5" s="3">
        <v>30</v>
      </c>
      <c r="Q5" s="3" t="s">
        <v>18</v>
      </c>
      <c r="R5" s="4" t="s">
        <v>19</v>
      </c>
      <c r="S5" s="3" t="s">
        <v>20</v>
      </c>
      <c r="T5" s="4" t="s">
        <v>21</v>
      </c>
      <c r="U5" s="3">
        <v>50680000</v>
      </c>
      <c r="V5" s="2">
        <v>44540</v>
      </c>
      <c r="W5" s="4" t="s">
        <v>21</v>
      </c>
      <c r="X5" s="2">
        <v>44540</v>
      </c>
      <c r="Y5" s="4" t="s">
        <v>21</v>
      </c>
      <c r="Z5" s="3"/>
    </row>
    <row r="6" spans="1:26" x14ac:dyDescent="0.25">
      <c r="A6" s="2">
        <v>44545</v>
      </c>
      <c r="B6" s="3"/>
      <c r="C6" s="3" t="s">
        <v>30</v>
      </c>
      <c r="D6" s="3" t="s">
        <v>1</v>
      </c>
      <c r="E6" s="4" t="s">
        <v>2</v>
      </c>
      <c r="F6" s="3" t="s">
        <v>3</v>
      </c>
      <c r="G6" s="3" t="s">
        <v>3</v>
      </c>
      <c r="H6" s="3" t="s">
        <v>4</v>
      </c>
      <c r="I6" s="3">
        <v>18</v>
      </c>
      <c r="J6" s="3" t="s">
        <v>5</v>
      </c>
      <c r="K6" s="3">
        <v>9160</v>
      </c>
      <c r="L6" s="3" t="s">
        <v>6</v>
      </c>
      <c r="M6" s="4" t="s">
        <v>7</v>
      </c>
      <c r="N6" s="3" t="s">
        <v>8</v>
      </c>
      <c r="O6" s="3">
        <v>5</v>
      </c>
      <c r="P6" s="3">
        <v>0</v>
      </c>
      <c r="Q6" s="3" t="s">
        <v>31</v>
      </c>
      <c r="R6" s="4" t="s">
        <v>32</v>
      </c>
      <c r="S6" s="3" t="s">
        <v>33</v>
      </c>
      <c r="T6" s="4" t="s">
        <v>34</v>
      </c>
      <c r="U6" s="3">
        <v>70776859</v>
      </c>
      <c r="V6" s="2">
        <v>44545</v>
      </c>
      <c r="W6" s="4" t="s">
        <v>34</v>
      </c>
      <c r="X6" s="2">
        <v>44546</v>
      </c>
      <c r="Y6" s="4" t="s">
        <v>35</v>
      </c>
      <c r="Z6" s="3"/>
    </row>
    <row r="7" spans="1:26" x14ac:dyDescent="0.25">
      <c r="A7" s="2">
        <v>44546</v>
      </c>
      <c r="B7" s="3"/>
      <c r="C7" s="3" t="s">
        <v>30</v>
      </c>
      <c r="D7" s="3" t="s">
        <v>22</v>
      </c>
      <c r="E7" s="4" t="s">
        <v>2</v>
      </c>
      <c r="F7" s="3" t="s">
        <v>3</v>
      </c>
      <c r="G7" s="3" t="s">
        <v>23</v>
      </c>
      <c r="H7" s="3" t="s">
        <v>24</v>
      </c>
      <c r="I7" s="3"/>
      <c r="J7" s="3" t="s">
        <v>25</v>
      </c>
      <c r="K7" s="3">
        <v>18570</v>
      </c>
      <c r="L7" s="3" t="s">
        <v>26</v>
      </c>
      <c r="M7" s="4" t="s">
        <v>7</v>
      </c>
      <c r="N7" s="3" t="s">
        <v>8</v>
      </c>
      <c r="O7" s="3">
        <v>5</v>
      </c>
      <c r="P7" s="3">
        <v>5</v>
      </c>
      <c r="Q7" s="3" t="s">
        <v>36</v>
      </c>
      <c r="R7" s="4" t="s">
        <v>37</v>
      </c>
      <c r="S7" s="3" t="s">
        <v>38</v>
      </c>
      <c r="T7" s="4" t="s">
        <v>34</v>
      </c>
      <c r="U7" s="3">
        <v>70776859</v>
      </c>
      <c r="V7" s="2">
        <v>44545</v>
      </c>
      <c r="W7" s="4" t="s">
        <v>34</v>
      </c>
      <c r="X7" s="2">
        <v>44546</v>
      </c>
      <c r="Y7" s="4" t="s">
        <v>35</v>
      </c>
      <c r="Z7" s="3"/>
    </row>
    <row r="8" spans="1:26" x14ac:dyDescent="0.25">
      <c r="A8" s="2">
        <v>44550</v>
      </c>
      <c r="B8" s="3"/>
      <c r="C8" s="3" t="s">
        <v>39</v>
      </c>
      <c r="D8" s="3" t="s">
        <v>1</v>
      </c>
      <c r="E8" s="4" t="s">
        <v>2</v>
      </c>
      <c r="F8" s="3" t="s">
        <v>3</v>
      </c>
      <c r="G8" s="3" t="s">
        <v>3</v>
      </c>
      <c r="H8" s="3" t="s">
        <v>4</v>
      </c>
      <c r="I8" s="3">
        <v>18</v>
      </c>
      <c r="J8" s="3" t="s">
        <v>5</v>
      </c>
      <c r="K8" s="3">
        <v>9160</v>
      </c>
      <c r="L8" s="3" t="s">
        <v>6</v>
      </c>
      <c r="M8" s="4" t="s">
        <v>7</v>
      </c>
      <c r="N8" s="3" t="s">
        <v>8</v>
      </c>
      <c r="O8" s="3">
        <v>0</v>
      </c>
      <c r="P8" s="3">
        <v>11</v>
      </c>
      <c r="Q8" s="3" t="s">
        <v>40</v>
      </c>
      <c r="R8" s="4" t="s">
        <v>41</v>
      </c>
      <c r="S8" s="3" t="s">
        <v>42</v>
      </c>
      <c r="T8" s="4" t="s">
        <v>43</v>
      </c>
      <c r="U8" s="3">
        <v>65107711</v>
      </c>
      <c r="V8" s="2">
        <v>44550</v>
      </c>
      <c r="W8" s="4" t="s">
        <v>43</v>
      </c>
      <c r="X8" s="2">
        <v>44551</v>
      </c>
      <c r="Y8" s="4" t="s">
        <v>44</v>
      </c>
      <c r="Z8" s="3"/>
    </row>
    <row r="9" spans="1:26" x14ac:dyDescent="0.25">
      <c r="A9" s="2">
        <v>44550</v>
      </c>
      <c r="B9" s="3"/>
      <c r="C9" s="3" t="s">
        <v>45</v>
      </c>
      <c r="D9" s="3" t="s">
        <v>1</v>
      </c>
      <c r="E9" s="4" t="s">
        <v>2</v>
      </c>
      <c r="F9" s="3" t="s">
        <v>3</v>
      </c>
      <c r="G9" s="3" t="s">
        <v>3</v>
      </c>
      <c r="H9" s="3" t="s">
        <v>4</v>
      </c>
      <c r="I9" s="3">
        <v>18</v>
      </c>
      <c r="J9" s="3" t="s">
        <v>5</v>
      </c>
      <c r="K9" s="3">
        <v>9160</v>
      </c>
      <c r="L9" s="3" t="s">
        <v>6</v>
      </c>
      <c r="M9" s="4" t="s">
        <v>7</v>
      </c>
      <c r="N9" s="3" t="s">
        <v>8</v>
      </c>
      <c r="O9" s="3">
        <v>33</v>
      </c>
      <c r="P9" s="3">
        <v>0</v>
      </c>
      <c r="Q9" s="3" t="s">
        <v>46</v>
      </c>
      <c r="R9" s="4" t="s">
        <v>47</v>
      </c>
      <c r="S9" s="3" t="s">
        <v>48</v>
      </c>
      <c r="T9" s="4" t="s">
        <v>49</v>
      </c>
      <c r="U9" s="3">
        <v>19622601</v>
      </c>
      <c r="V9" s="2">
        <v>44550</v>
      </c>
      <c r="W9" s="4" t="s">
        <v>49</v>
      </c>
      <c r="X9" s="2">
        <v>44551</v>
      </c>
      <c r="Y9" s="4" t="s">
        <v>50</v>
      </c>
      <c r="Z9" s="3"/>
    </row>
    <row r="10" spans="1:26" x14ac:dyDescent="0.25">
      <c r="A10" s="2">
        <v>44551</v>
      </c>
      <c r="B10" s="3"/>
      <c r="C10" s="3" t="s">
        <v>45</v>
      </c>
      <c r="D10" s="3" t="s">
        <v>22</v>
      </c>
      <c r="E10" s="4" t="s">
        <v>2</v>
      </c>
      <c r="F10" s="3" t="s">
        <v>3</v>
      </c>
      <c r="G10" s="3" t="s">
        <v>51</v>
      </c>
      <c r="H10" s="3" t="s">
        <v>52</v>
      </c>
      <c r="I10" s="3"/>
      <c r="J10" s="3" t="s">
        <v>25</v>
      </c>
      <c r="K10" s="3">
        <v>44270</v>
      </c>
      <c r="L10" s="3" t="s">
        <v>53</v>
      </c>
      <c r="M10" s="4" t="s">
        <v>7</v>
      </c>
      <c r="N10" s="3" t="s">
        <v>8</v>
      </c>
      <c r="O10" s="3">
        <v>0</v>
      </c>
      <c r="P10" s="3">
        <v>33</v>
      </c>
      <c r="Q10" s="3" t="s">
        <v>46</v>
      </c>
      <c r="R10" s="4" t="s">
        <v>47</v>
      </c>
      <c r="S10" s="3" t="s">
        <v>48</v>
      </c>
      <c r="T10" s="4" t="s">
        <v>49</v>
      </c>
      <c r="U10" s="3">
        <v>19622601</v>
      </c>
      <c r="V10" s="2">
        <v>44550</v>
      </c>
      <c r="W10" s="4" t="s">
        <v>49</v>
      </c>
      <c r="X10" s="2">
        <v>44551</v>
      </c>
      <c r="Y10" s="4" t="s">
        <v>50</v>
      </c>
      <c r="Z10" s="3"/>
    </row>
    <row r="11" spans="1:26" x14ac:dyDescent="0.25">
      <c r="A11" s="2">
        <v>44552</v>
      </c>
      <c r="B11" s="3"/>
      <c r="C11" s="3" t="s">
        <v>54</v>
      </c>
      <c r="D11" s="3" t="s">
        <v>1</v>
      </c>
      <c r="E11" s="4" t="s">
        <v>2</v>
      </c>
      <c r="F11" s="3" t="s">
        <v>3</v>
      </c>
      <c r="G11" s="3" t="s">
        <v>3</v>
      </c>
      <c r="H11" s="3" t="s">
        <v>4</v>
      </c>
      <c r="I11" s="3">
        <v>18</v>
      </c>
      <c r="J11" s="3" t="s">
        <v>5</v>
      </c>
      <c r="K11" s="3">
        <v>9160</v>
      </c>
      <c r="L11" s="3" t="s">
        <v>6</v>
      </c>
      <c r="M11" s="4" t="s">
        <v>7</v>
      </c>
      <c r="N11" s="3" t="s">
        <v>8</v>
      </c>
      <c r="O11" s="3">
        <v>10</v>
      </c>
      <c r="P11" s="3">
        <v>0</v>
      </c>
      <c r="Q11" s="3" t="s">
        <v>55</v>
      </c>
      <c r="R11" s="4" t="s">
        <v>56</v>
      </c>
      <c r="S11" s="3" t="s">
        <v>57</v>
      </c>
      <c r="T11" s="4" t="s">
        <v>58</v>
      </c>
      <c r="U11" s="3">
        <v>70776479</v>
      </c>
      <c r="V11" s="2">
        <v>44552</v>
      </c>
      <c r="W11" s="4" t="s">
        <v>58</v>
      </c>
      <c r="X11" s="2">
        <v>44553</v>
      </c>
      <c r="Y11" s="4" t="s">
        <v>59</v>
      </c>
      <c r="Z11" s="3"/>
    </row>
    <row r="12" spans="1:26" x14ac:dyDescent="0.25">
      <c r="A12" s="2">
        <v>44553</v>
      </c>
      <c r="B12" s="3"/>
      <c r="C12" s="3" t="s">
        <v>54</v>
      </c>
      <c r="D12" s="3" t="s">
        <v>22</v>
      </c>
      <c r="E12" s="4" t="s">
        <v>2</v>
      </c>
      <c r="F12" s="3" t="s">
        <v>3</v>
      </c>
      <c r="G12" s="3" t="s">
        <v>60</v>
      </c>
      <c r="H12" s="3" t="s">
        <v>61</v>
      </c>
      <c r="I12" s="3">
        <v>20</v>
      </c>
      <c r="J12" s="3" t="s">
        <v>25</v>
      </c>
      <c r="K12" s="3">
        <v>94637</v>
      </c>
      <c r="L12" s="3" t="s">
        <v>62</v>
      </c>
      <c r="M12" s="4" t="s">
        <v>7</v>
      </c>
      <c r="N12" s="3" t="s">
        <v>8</v>
      </c>
      <c r="O12" s="3">
        <v>0</v>
      </c>
      <c r="P12" s="3">
        <v>10</v>
      </c>
      <c r="Q12" s="3" t="s">
        <v>63</v>
      </c>
      <c r="R12" s="4" t="s">
        <v>64</v>
      </c>
      <c r="S12" s="3" t="s">
        <v>65</v>
      </c>
      <c r="T12" s="4" t="s">
        <v>58</v>
      </c>
      <c r="U12" s="3">
        <v>70776479</v>
      </c>
      <c r="V12" s="2">
        <v>44552</v>
      </c>
      <c r="W12" s="4" t="s">
        <v>58</v>
      </c>
      <c r="X12" s="2">
        <v>44553</v>
      </c>
      <c r="Y12" s="4" t="s">
        <v>59</v>
      </c>
      <c r="Z12" s="3"/>
    </row>
    <row r="13" spans="1:26" x14ac:dyDescent="0.25">
      <c r="A13" s="2">
        <v>44561</v>
      </c>
      <c r="B13" s="3"/>
      <c r="C13" s="3" t="s">
        <v>66</v>
      </c>
      <c r="D13" s="3" t="s">
        <v>1</v>
      </c>
      <c r="E13" s="4" t="s">
        <v>2</v>
      </c>
      <c r="F13" s="3" t="s">
        <v>3</v>
      </c>
      <c r="G13" s="3" t="s">
        <v>15</v>
      </c>
      <c r="H13" s="3" t="s">
        <v>16</v>
      </c>
      <c r="I13" s="3"/>
      <c r="J13" s="3" t="s">
        <v>5</v>
      </c>
      <c r="K13" s="3">
        <v>9420</v>
      </c>
      <c r="L13" s="3" t="s">
        <v>17</v>
      </c>
      <c r="M13" s="4" t="s">
        <v>7</v>
      </c>
      <c r="N13" s="3" t="s">
        <v>8</v>
      </c>
      <c r="O13" s="3">
        <v>310</v>
      </c>
      <c r="P13" s="3">
        <v>0</v>
      </c>
      <c r="Q13" s="3"/>
      <c r="R13" s="4"/>
      <c r="S13" s="3"/>
      <c r="T13" s="4" t="s">
        <v>67</v>
      </c>
      <c r="U13" s="3"/>
      <c r="V13" s="2">
        <v>44561</v>
      </c>
      <c r="W13" s="4" t="s">
        <v>67</v>
      </c>
      <c r="X13" s="2">
        <v>44561</v>
      </c>
      <c r="Y13" s="4" t="s">
        <v>67</v>
      </c>
      <c r="Z13" s="3"/>
    </row>
    <row r="14" spans="1:26" x14ac:dyDescent="0.25">
      <c r="A14" s="2">
        <v>44572</v>
      </c>
      <c r="B14" s="3"/>
      <c r="C14" s="3" t="s">
        <v>68</v>
      </c>
      <c r="D14" s="3" t="s">
        <v>1</v>
      </c>
      <c r="E14" s="4" t="s">
        <v>2</v>
      </c>
      <c r="F14" s="3" t="s">
        <v>3</v>
      </c>
      <c r="G14" s="3" t="s">
        <v>3</v>
      </c>
      <c r="H14" s="3" t="s">
        <v>4</v>
      </c>
      <c r="I14" s="3">
        <v>18</v>
      </c>
      <c r="J14" s="3" t="s">
        <v>5</v>
      </c>
      <c r="K14" s="3">
        <v>9160</v>
      </c>
      <c r="L14" s="3" t="s">
        <v>6</v>
      </c>
      <c r="M14" s="4" t="s">
        <v>7</v>
      </c>
      <c r="N14" s="3" t="s">
        <v>8</v>
      </c>
      <c r="O14" s="3">
        <v>8</v>
      </c>
      <c r="P14" s="3">
        <v>0</v>
      </c>
      <c r="Q14" s="3" t="s">
        <v>69</v>
      </c>
      <c r="R14" s="4" t="s">
        <v>70</v>
      </c>
      <c r="S14" s="3" t="s">
        <v>71</v>
      </c>
      <c r="T14" s="4" t="s">
        <v>72</v>
      </c>
      <c r="U14" s="3">
        <v>70775977</v>
      </c>
      <c r="V14" s="2">
        <v>44572</v>
      </c>
      <c r="W14" s="4" t="s">
        <v>72</v>
      </c>
      <c r="X14" s="2">
        <v>44574</v>
      </c>
      <c r="Y14" s="4" t="s">
        <v>73</v>
      </c>
      <c r="Z14" s="3"/>
    </row>
    <row r="15" spans="1:26" x14ac:dyDescent="0.25">
      <c r="A15" s="2">
        <v>44573</v>
      </c>
      <c r="B15" s="3"/>
      <c r="C15" s="3" t="s">
        <v>68</v>
      </c>
      <c r="D15" s="3" t="s">
        <v>22</v>
      </c>
      <c r="E15" s="4" t="s">
        <v>2</v>
      </c>
      <c r="F15" s="3" t="s">
        <v>3</v>
      </c>
      <c r="G15" s="3" t="s">
        <v>23</v>
      </c>
      <c r="H15" s="3" t="s">
        <v>24</v>
      </c>
      <c r="I15" s="3"/>
      <c r="J15" s="3" t="s">
        <v>25</v>
      </c>
      <c r="K15" s="3">
        <v>18570</v>
      </c>
      <c r="L15" s="3" t="s">
        <v>26</v>
      </c>
      <c r="M15" s="4" t="s">
        <v>7</v>
      </c>
      <c r="N15" s="3" t="s">
        <v>8</v>
      </c>
      <c r="O15" s="3">
        <v>8</v>
      </c>
      <c r="P15" s="3">
        <v>8</v>
      </c>
      <c r="Q15" s="3" t="s">
        <v>40</v>
      </c>
      <c r="R15" s="4" t="s">
        <v>74</v>
      </c>
      <c r="S15" s="3" t="s">
        <v>75</v>
      </c>
      <c r="T15" s="4" t="s">
        <v>72</v>
      </c>
      <c r="U15" s="3">
        <v>70775977</v>
      </c>
      <c r="V15" s="2">
        <v>44572</v>
      </c>
      <c r="W15" s="4" t="s">
        <v>72</v>
      </c>
      <c r="X15" s="2">
        <v>44574</v>
      </c>
      <c r="Y15" s="4" t="s">
        <v>73</v>
      </c>
      <c r="Z15" s="3"/>
    </row>
    <row r="16" spans="1:26" x14ac:dyDescent="0.25">
      <c r="A16" s="2">
        <v>44596</v>
      </c>
      <c r="B16" s="3"/>
      <c r="C16" s="3" t="s">
        <v>76</v>
      </c>
      <c r="D16" s="3" t="s">
        <v>1</v>
      </c>
      <c r="E16" s="4" t="s">
        <v>2</v>
      </c>
      <c r="F16" s="3" t="s">
        <v>3</v>
      </c>
      <c r="G16" s="3" t="s">
        <v>15</v>
      </c>
      <c r="H16" s="3" t="s">
        <v>16</v>
      </c>
      <c r="I16" s="3"/>
      <c r="J16" s="3" t="s">
        <v>5</v>
      </c>
      <c r="K16" s="3">
        <v>9420</v>
      </c>
      <c r="L16" s="3" t="s">
        <v>17</v>
      </c>
      <c r="M16" s="4" t="s">
        <v>7</v>
      </c>
      <c r="N16" s="3" t="s">
        <v>8</v>
      </c>
      <c r="O16" s="3">
        <v>103</v>
      </c>
      <c r="P16" s="3">
        <v>0</v>
      </c>
      <c r="Q16" s="3" t="s">
        <v>77</v>
      </c>
      <c r="R16" s="4" t="s">
        <v>78</v>
      </c>
      <c r="S16" s="3" t="s">
        <v>79</v>
      </c>
      <c r="T16" s="4" t="s">
        <v>80</v>
      </c>
      <c r="U16" s="3">
        <v>58647069</v>
      </c>
      <c r="V16" s="2">
        <v>44600</v>
      </c>
      <c r="W16" s="4" t="s">
        <v>80</v>
      </c>
      <c r="X16" s="2">
        <v>44600</v>
      </c>
      <c r="Y16" s="4" t="s">
        <v>80</v>
      </c>
      <c r="Z16" s="3"/>
    </row>
    <row r="17" spans="1:26" x14ac:dyDescent="0.25">
      <c r="A17" s="2">
        <v>44599</v>
      </c>
      <c r="B17" s="3"/>
      <c r="C17" s="3" t="s">
        <v>76</v>
      </c>
      <c r="D17" s="3" t="s">
        <v>22</v>
      </c>
      <c r="E17" s="4" t="s">
        <v>2</v>
      </c>
      <c r="F17" s="3" t="s">
        <v>3</v>
      </c>
      <c r="G17" s="3" t="s">
        <v>3</v>
      </c>
      <c r="H17" s="3" t="s">
        <v>4</v>
      </c>
      <c r="I17" s="3">
        <v>18</v>
      </c>
      <c r="J17" s="3" t="s">
        <v>5</v>
      </c>
      <c r="K17" s="3">
        <v>9160</v>
      </c>
      <c r="L17" s="3" t="s">
        <v>6</v>
      </c>
      <c r="M17" s="4" t="s">
        <v>7</v>
      </c>
      <c r="N17" s="3" t="s">
        <v>8</v>
      </c>
      <c r="O17" s="3">
        <v>0</v>
      </c>
      <c r="P17" s="3">
        <v>103</v>
      </c>
      <c r="Q17" s="3" t="s">
        <v>77</v>
      </c>
      <c r="R17" s="4" t="s">
        <v>78</v>
      </c>
      <c r="S17" s="3" t="s">
        <v>79</v>
      </c>
      <c r="T17" s="4" t="s">
        <v>80</v>
      </c>
      <c r="U17" s="3">
        <v>58647069</v>
      </c>
      <c r="V17" s="2">
        <v>44600</v>
      </c>
      <c r="W17" s="4" t="s">
        <v>80</v>
      </c>
      <c r="X17" s="2">
        <v>44600</v>
      </c>
      <c r="Y17" s="4" t="s">
        <v>80</v>
      </c>
      <c r="Z17" s="3"/>
    </row>
    <row r="18" spans="1:26" x14ac:dyDescent="0.25">
      <c r="A18" s="2">
        <v>44600</v>
      </c>
      <c r="B18" s="3"/>
      <c r="C18" s="3" t="s">
        <v>81</v>
      </c>
      <c r="D18" s="3" t="s">
        <v>1</v>
      </c>
      <c r="E18" s="4" t="s">
        <v>2</v>
      </c>
      <c r="F18" s="3" t="s">
        <v>3</v>
      </c>
      <c r="G18" s="3" t="s">
        <v>3</v>
      </c>
      <c r="H18" s="3" t="s">
        <v>4</v>
      </c>
      <c r="I18" s="3">
        <v>18</v>
      </c>
      <c r="J18" s="3" t="s">
        <v>5</v>
      </c>
      <c r="K18" s="3">
        <v>9160</v>
      </c>
      <c r="L18" s="3" t="s">
        <v>6</v>
      </c>
      <c r="M18" s="4" t="s">
        <v>7</v>
      </c>
      <c r="N18" s="3" t="s">
        <v>8</v>
      </c>
      <c r="O18" s="3">
        <v>7</v>
      </c>
      <c r="P18" s="3">
        <v>0</v>
      </c>
      <c r="Q18" s="3" t="s">
        <v>82</v>
      </c>
      <c r="R18" s="4" t="s">
        <v>83</v>
      </c>
      <c r="S18" s="3" t="s">
        <v>84</v>
      </c>
      <c r="T18" s="4" t="s">
        <v>85</v>
      </c>
      <c r="U18" s="3"/>
      <c r="V18" s="2">
        <v>44600</v>
      </c>
      <c r="W18" s="4" t="s">
        <v>85</v>
      </c>
      <c r="X18" s="2">
        <v>44602</v>
      </c>
      <c r="Y18" s="4" t="s">
        <v>86</v>
      </c>
      <c r="Z18" s="3"/>
    </row>
    <row r="19" spans="1:26" x14ac:dyDescent="0.25">
      <c r="A19" s="2">
        <v>44602</v>
      </c>
      <c r="B19" s="3"/>
      <c r="C19" s="3" t="s">
        <v>81</v>
      </c>
      <c r="D19" s="3" t="s">
        <v>22</v>
      </c>
      <c r="E19" s="4" t="s">
        <v>2</v>
      </c>
      <c r="F19" s="3" t="s">
        <v>3</v>
      </c>
      <c r="G19" s="3" t="s">
        <v>23</v>
      </c>
      <c r="H19" s="3" t="s">
        <v>24</v>
      </c>
      <c r="I19" s="3"/>
      <c r="J19" s="3" t="s">
        <v>25</v>
      </c>
      <c r="K19" s="3">
        <v>18570</v>
      </c>
      <c r="L19" s="3" t="s">
        <v>26</v>
      </c>
      <c r="M19" s="4" t="s">
        <v>7</v>
      </c>
      <c r="N19" s="3" t="s">
        <v>8</v>
      </c>
      <c r="O19" s="3">
        <v>0</v>
      </c>
      <c r="P19" s="3">
        <v>7</v>
      </c>
      <c r="Q19" s="3" t="s">
        <v>87</v>
      </c>
      <c r="R19" s="4" t="s">
        <v>88</v>
      </c>
      <c r="S19" s="3" t="s">
        <v>89</v>
      </c>
      <c r="T19" s="4" t="s">
        <v>85</v>
      </c>
      <c r="U19" s="3"/>
      <c r="V19" s="2">
        <v>44600</v>
      </c>
      <c r="W19" s="4" t="s">
        <v>85</v>
      </c>
      <c r="X19" s="2">
        <v>44602</v>
      </c>
      <c r="Y19" s="4" t="s">
        <v>86</v>
      </c>
      <c r="Z19" s="3"/>
    </row>
    <row r="20" spans="1:26" x14ac:dyDescent="0.25">
      <c r="A20" s="2">
        <v>44609</v>
      </c>
      <c r="B20" s="3"/>
      <c r="C20" s="3" t="s">
        <v>90</v>
      </c>
      <c r="D20" s="3" t="s">
        <v>1</v>
      </c>
      <c r="E20" s="4" t="s">
        <v>2</v>
      </c>
      <c r="F20" s="3" t="s">
        <v>3</v>
      </c>
      <c r="G20" s="3" t="s">
        <v>3</v>
      </c>
      <c r="H20" s="3" t="s">
        <v>4</v>
      </c>
      <c r="I20" s="3">
        <v>18</v>
      </c>
      <c r="J20" s="3" t="s">
        <v>5</v>
      </c>
      <c r="K20" s="3">
        <v>9160</v>
      </c>
      <c r="L20" s="3" t="s">
        <v>6</v>
      </c>
      <c r="M20" s="4" t="s">
        <v>7</v>
      </c>
      <c r="N20" s="3" t="s">
        <v>8</v>
      </c>
      <c r="O20" s="3">
        <v>23</v>
      </c>
      <c r="P20" s="3">
        <v>17</v>
      </c>
      <c r="Q20" s="3" t="s">
        <v>91</v>
      </c>
      <c r="R20" s="4" t="s">
        <v>92</v>
      </c>
      <c r="S20" s="3" t="s">
        <v>93</v>
      </c>
      <c r="T20" s="4" t="s">
        <v>94</v>
      </c>
      <c r="U20" s="3">
        <v>65108196</v>
      </c>
      <c r="V20" s="2">
        <v>44609</v>
      </c>
      <c r="W20" s="4" t="s">
        <v>94</v>
      </c>
      <c r="X20" s="2">
        <v>44610</v>
      </c>
      <c r="Y20" s="4" t="s">
        <v>95</v>
      </c>
      <c r="Z20" s="3"/>
    </row>
    <row r="21" spans="1:26" x14ac:dyDescent="0.25">
      <c r="A21" s="2">
        <v>44609</v>
      </c>
      <c r="B21" s="3"/>
      <c r="C21" s="3" t="s">
        <v>96</v>
      </c>
      <c r="D21" s="3" t="s">
        <v>1</v>
      </c>
      <c r="E21" s="4" t="s">
        <v>2</v>
      </c>
      <c r="F21" s="3" t="s">
        <v>3</v>
      </c>
      <c r="G21" s="3" t="s">
        <v>3</v>
      </c>
      <c r="H21" s="3" t="s">
        <v>4</v>
      </c>
      <c r="I21" s="3">
        <v>18</v>
      </c>
      <c r="J21" s="3" t="s">
        <v>5</v>
      </c>
      <c r="K21" s="3">
        <v>9160</v>
      </c>
      <c r="L21" s="3" t="s">
        <v>6</v>
      </c>
      <c r="M21" s="4" t="s">
        <v>7</v>
      </c>
      <c r="N21" s="3" t="s">
        <v>8</v>
      </c>
      <c r="O21" s="3">
        <v>28</v>
      </c>
      <c r="P21" s="3">
        <v>0</v>
      </c>
      <c r="Q21" s="3" t="s">
        <v>87</v>
      </c>
      <c r="R21" s="4" t="s">
        <v>88</v>
      </c>
      <c r="S21" s="3" t="s">
        <v>89</v>
      </c>
      <c r="T21" s="4" t="s">
        <v>97</v>
      </c>
      <c r="U21" s="3">
        <v>70777020</v>
      </c>
      <c r="V21" s="2">
        <v>44609</v>
      </c>
      <c r="W21" s="4" t="s">
        <v>97</v>
      </c>
      <c r="X21" s="2">
        <v>44610</v>
      </c>
      <c r="Y21" s="4" t="s">
        <v>98</v>
      </c>
      <c r="Z21" s="3"/>
    </row>
    <row r="22" spans="1:26" x14ac:dyDescent="0.25">
      <c r="A22" s="2">
        <v>44610</v>
      </c>
      <c r="B22" s="3"/>
      <c r="C22" s="3" t="s">
        <v>90</v>
      </c>
      <c r="D22" s="3" t="s">
        <v>22</v>
      </c>
      <c r="E22" s="4" t="s">
        <v>2</v>
      </c>
      <c r="F22" s="3" t="s">
        <v>3</v>
      </c>
      <c r="G22" s="3" t="s">
        <v>99</v>
      </c>
      <c r="H22" s="3" t="s">
        <v>100</v>
      </c>
      <c r="I22" s="3">
        <v>7</v>
      </c>
      <c r="J22" s="3" t="s">
        <v>25</v>
      </c>
      <c r="K22" s="3">
        <v>80200</v>
      </c>
      <c r="L22" s="3" t="s">
        <v>101</v>
      </c>
      <c r="M22" s="4" t="s">
        <v>7</v>
      </c>
      <c r="N22" s="3" t="s">
        <v>8</v>
      </c>
      <c r="O22" s="3">
        <v>0</v>
      </c>
      <c r="P22" s="3">
        <v>23</v>
      </c>
      <c r="Q22" s="3" t="s">
        <v>91</v>
      </c>
      <c r="R22" s="4" t="s">
        <v>92</v>
      </c>
      <c r="S22" s="3" t="s">
        <v>93</v>
      </c>
      <c r="T22" s="4" t="s">
        <v>94</v>
      </c>
      <c r="U22" s="3">
        <v>65108196</v>
      </c>
      <c r="V22" s="2">
        <v>44609</v>
      </c>
      <c r="W22" s="4" t="s">
        <v>94</v>
      </c>
      <c r="X22" s="2">
        <v>44610</v>
      </c>
      <c r="Y22" s="4" t="s">
        <v>95</v>
      </c>
      <c r="Z22" s="3"/>
    </row>
    <row r="23" spans="1:26" x14ac:dyDescent="0.25">
      <c r="A23" s="2">
        <v>44610</v>
      </c>
      <c r="B23" s="3"/>
      <c r="C23" s="3" t="s">
        <v>96</v>
      </c>
      <c r="D23" s="3" t="s">
        <v>22</v>
      </c>
      <c r="E23" s="4" t="s">
        <v>2</v>
      </c>
      <c r="F23" s="3" t="s">
        <v>3</v>
      </c>
      <c r="G23" s="3" t="s">
        <v>51</v>
      </c>
      <c r="H23" s="3" t="s">
        <v>52</v>
      </c>
      <c r="I23" s="3"/>
      <c r="J23" s="3" t="s">
        <v>25</v>
      </c>
      <c r="K23" s="3">
        <v>44270</v>
      </c>
      <c r="L23" s="3" t="s">
        <v>53</v>
      </c>
      <c r="M23" s="4" t="s">
        <v>7</v>
      </c>
      <c r="N23" s="3" t="s">
        <v>8</v>
      </c>
      <c r="O23" s="3">
        <v>0</v>
      </c>
      <c r="P23" s="3">
        <v>28</v>
      </c>
      <c r="Q23" s="3" t="s">
        <v>87</v>
      </c>
      <c r="R23" s="4" t="s">
        <v>88</v>
      </c>
      <c r="S23" s="3" t="s">
        <v>89</v>
      </c>
      <c r="T23" s="4" t="s">
        <v>97</v>
      </c>
      <c r="U23" s="3">
        <v>70777020</v>
      </c>
      <c r="V23" s="2">
        <v>44609</v>
      </c>
      <c r="W23" s="4" t="s">
        <v>97</v>
      </c>
      <c r="X23" s="2">
        <v>44610</v>
      </c>
      <c r="Y23" s="4" t="s">
        <v>98</v>
      </c>
      <c r="Z23" s="3"/>
    </row>
    <row r="24" spans="1:26" x14ac:dyDescent="0.25">
      <c r="A24" s="2">
        <v>44643</v>
      </c>
      <c r="B24" s="3"/>
      <c r="C24" s="3" t="s">
        <v>102</v>
      </c>
      <c r="D24" s="3" t="s">
        <v>1</v>
      </c>
      <c r="E24" s="4" t="s">
        <v>2</v>
      </c>
      <c r="F24" s="3" t="s">
        <v>3</v>
      </c>
      <c r="G24" s="3" t="s">
        <v>3</v>
      </c>
      <c r="H24" s="3" t="s">
        <v>4</v>
      </c>
      <c r="I24" s="3">
        <v>18</v>
      </c>
      <c r="J24" s="3" t="s">
        <v>5</v>
      </c>
      <c r="K24" s="3">
        <v>9160</v>
      </c>
      <c r="L24" s="3" t="s">
        <v>6</v>
      </c>
      <c r="M24" s="4" t="s">
        <v>7</v>
      </c>
      <c r="N24" s="3" t="s">
        <v>8</v>
      </c>
      <c r="O24" s="3">
        <v>2</v>
      </c>
      <c r="P24" s="3">
        <v>0</v>
      </c>
      <c r="Q24" s="3" t="s">
        <v>103</v>
      </c>
      <c r="R24" s="4" t="s">
        <v>104</v>
      </c>
      <c r="S24" s="3" t="s">
        <v>105</v>
      </c>
      <c r="T24" s="4" t="s">
        <v>106</v>
      </c>
      <c r="U24" s="3">
        <v>70773581</v>
      </c>
      <c r="V24" s="2">
        <v>44643</v>
      </c>
      <c r="W24" s="4" t="s">
        <v>106</v>
      </c>
      <c r="X24" s="2">
        <v>44644</v>
      </c>
      <c r="Y24" s="4" t="s">
        <v>107</v>
      </c>
      <c r="Z24" s="3"/>
    </row>
    <row r="25" spans="1:26" x14ac:dyDescent="0.25">
      <c r="A25" s="2">
        <v>44644</v>
      </c>
      <c r="B25" s="3"/>
      <c r="C25" s="3" t="s">
        <v>102</v>
      </c>
      <c r="D25" s="3" t="s">
        <v>22</v>
      </c>
      <c r="E25" s="4" t="s">
        <v>2</v>
      </c>
      <c r="F25" s="3" t="s">
        <v>3</v>
      </c>
      <c r="G25" s="3" t="s">
        <v>108</v>
      </c>
      <c r="H25" s="3" t="s">
        <v>109</v>
      </c>
      <c r="I25" s="3">
        <v>9</v>
      </c>
      <c r="J25" s="3" t="s">
        <v>25</v>
      </c>
      <c r="K25" s="3">
        <v>8000</v>
      </c>
      <c r="L25" s="3" t="s">
        <v>110</v>
      </c>
      <c r="M25" s="4" t="s">
        <v>7</v>
      </c>
      <c r="N25" s="3" t="s">
        <v>8</v>
      </c>
      <c r="O25" s="3">
        <v>0</v>
      </c>
      <c r="P25" s="3">
        <v>2</v>
      </c>
      <c r="Q25" s="3" t="s">
        <v>103</v>
      </c>
      <c r="R25" s="4" t="s">
        <v>104</v>
      </c>
      <c r="S25" s="3" t="s">
        <v>105</v>
      </c>
      <c r="T25" s="4" t="s">
        <v>106</v>
      </c>
      <c r="U25" s="3">
        <v>70773581</v>
      </c>
      <c r="V25" s="2">
        <v>44643</v>
      </c>
      <c r="W25" s="4" t="s">
        <v>106</v>
      </c>
      <c r="X25" s="2">
        <v>44644</v>
      </c>
      <c r="Y25" s="4" t="s">
        <v>107</v>
      </c>
      <c r="Z25" s="3"/>
    </row>
    <row r="26" spans="1:26" x14ac:dyDescent="0.25">
      <c r="A26" s="2">
        <v>44650</v>
      </c>
      <c r="B26" s="3"/>
      <c r="C26" s="3" t="s">
        <v>111</v>
      </c>
      <c r="D26" s="3" t="s">
        <v>1</v>
      </c>
      <c r="E26" s="4" t="s">
        <v>2</v>
      </c>
      <c r="F26" s="3" t="s">
        <v>3</v>
      </c>
      <c r="G26" s="3" t="s">
        <v>3</v>
      </c>
      <c r="H26" s="3" t="s">
        <v>4</v>
      </c>
      <c r="I26" s="3">
        <v>18</v>
      </c>
      <c r="J26" s="3" t="s">
        <v>5</v>
      </c>
      <c r="K26" s="3">
        <v>9160</v>
      </c>
      <c r="L26" s="3" t="s">
        <v>6</v>
      </c>
      <c r="M26" s="4" t="s">
        <v>7</v>
      </c>
      <c r="N26" s="3" t="s">
        <v>8</v>
      </c>
      <c r="O26" s="3">
        <v>33</v>
      </c>
      <c r="P26" s="3">
        <v>0</v>
      </c>
      <c r="Q26" s="3" t="s">
        <v>112</v>
      </c>
      <c r="R26" s="4" t="s">
        <v>113</v>
      </c>
      <c r="S26" s="3" t="s">
        <v>114</v>
      </c>
      <c r="T26" s="4" t="s">
        <v>115</v>
      </c>
      <c r="U26" s="3">
        <v>70775679</v>
      </c>
      <c r="V26" s="2">
        <v>44650</v>
      </c>
      <c r="W26" s="4" t="s">
        <v>115</v>
      </c>
      <c r="X26" s="2">
        <v>44651</v>
      </c>
      <c r="Y26" s="4" t="s">
        <v>116</v>
      </c>
      <c r="Z26" s="3"/>
    </row>
    <row r="27" spans="1:26" x14ac:dyDescent="0.25">
      <c r="A27" s="2">
        <v>44651</v>
      </c>
      <c r="B27" s="3"/>
      <c r="C27" s="3" t="s">
        <v>111</v>
      </c>
      <c r="D27" s="3" t="s">
        <v>22</v>
      </c>
      <c r="E27" s="4" t="s">
        <v>2</v>
      </c>
      <c r="F27" s="3" t="s">
        <v>3</v>
      </c>
      <c r="G27" s="3" t="s">
        <v>51</v>
      </c>
      <c r="H27" s="3" t="s">
        <v>52</v>
      </c>
      <c r="I27" s="3"/>
      <c r="J27" s="3" t="s">
        <v>25</v>
      </c>
      <c r="K27" s="3">
        <v>44270</v>
      </c>
      <c r="L27" s="3" t="s">
        <v>53</v>
      </c>
      <c r="M27" s="4" t="s">
        <v>7</v>
      </c>
      <c r="N27" s="3" t="s">
        <v>8</v>
      </c>
      <c r="O27" s="3">
        <v>0</v>
      </c>
      <c r="P27" s="3">
        <v>33</v>
      </c>
      <c r="Q27" s="3" t="s">
        <v>112</v>
      </c>
      <c r="R27" s="4" t="s">
        <v>113</v>
      </c>
      <c r="S27" s="3" t="s">
        <v>114</v>
      </c>
      <c r="T27" s="4" t="s">
        <v>115</v>
      </c>
      <c r="U27" s="3">
        <v>70775679</v>
      </c>
      <c r="V27" s="2">
        <v>44650</v>
      </c>
      <c r="W27" s="4" t="s">
        <v>115</v>
      </c>
      <c r="X27" s="2">
        <v>44651</v>
      </c>
      <c r="Y27" s="4" t="s">
        <v>116</v>
      </c>
      <c r="Z27" s="3"/>
    </row>
    <row r="28" spans="1:26" x14ac:dyDescent="0.25">
      <c r="A28" s="2">
        <v>44659</v>
      </c>
      <c r="B28" s="3"/>
      <c r="C28" s="3" t="s">
        <v>117</v>
      </c>
      <c r="D28" s="3" t="s">
        <v>1</v>
      </c>
      <c r="E28" s="4" t="s">
        <v>2</v>
      </c>
      <c r="F28" s="3" t="s">
        <v>3</v>
      </c>
      <c r="G28" s="3" t="s">
        <v>3</v>
      </c>
      <c r="H28" s="3" t="s">
        <v>4</v>
      </c>
      <c r="I28" s="3">
        <v>18</v>
      </c>
      <c r="J28" s="3" t="s">
        <v>5</v>
      </c>
      <c r="K28" s="3">
        <v>9160</v>
      </c>
      <c r="L28" s="3" t="s">
        <v>6</v>
      </c>
      <c r="M28" s="4" t="s">
        <v>7</v>
      </c>
      <c r="N28" s="3" t="s">
        <v>8</v>
      </c>
      <c r="O28" s="3">
        <v>12</v>
      </c>
      <c r="P28" s="3">
        <v>0</v>
      </c>
      <c r="Q28" s="3" t="s">
        <v>118</v>
      </c>
      <c r="R28" s="4" t="s">
        <v>119</v>
      </c>
      <c r="S28" s="3" t="s">
        <v>120</v>
      </c>
      <c r="T28" s="4" t="s">
        <v>121</v>
      </c>
      <c r="U28" s="3">
        <v>70784529</v>
      </c>
      <c r="V28" s="2">
        <v>44659</v>
      </c>
      <c r="W28" s="4" t="s">
        <v>121</v>
      </c>
      <c r="X28" s="2">
        <v>44662</v>
      </c>
      <c r="Y28" s="4" t="s">
        <v>122</v>
      </c>
      <c r="Z28" s="3"/>
    </row>
    <row r="29" spans="1:26" x14ac:dyDescent="0.25">
      <c r="A29" s="2">
        <v>44662</v>
      </c>
      <c r="B29" s="3"/>
      <c r="C29" s="3" t="s">
        <v>117</v>
      </c>
      <c r="D29" s="3" t="s">
        <v>22</v>
      </c>
      <c r="E29" s="4" t="s">
        <v>2</v>
      </c>
      <c r="F29" s="3" t="s">
        <v>3</v>
      </c>
      <c r="G29" s="3" t="s">
        <v>60</v>
      </c>
      <c r="H29" s="3" t="s">
        <v>61</v>
      </c>
      <c r="I29" s="3">
        <v>20</v>
      </c>
      <c r="J29" s="3" t="s">
        <v>25</v>
      </c>
      <c r="K29" s="3">
        <v>94637</v>
      </c>
      <c r="L29" s="3" t="s">
        <v>62</v>
      </c>
      <c r="M29" s="4" t="s">
        <v>7</v>
      </c>
      <c r="N29" s="3" t="s">
        <v>8</v>
      </c>
      <c r="O29" s="3">
        <v>0</v>
      </c>
      <c r="P29" s="3">
        <v>12</v>
      </c>
      <c r="Q29" s="3" t="s">
        <v>123</v>
      </c>
      <c r="R29" s="4" t="s">
        <v>124</v>
      </c>
      <c r="S29" s="3" t="s">
        <v>125</v>
      </c>
      <c r="T29" s="4" t="s">
        <v>121</v>
      </c>
      <c r="U29" s="3">
        <v>70784529</v>
      </c>
      <c r="V29" s="2">
        <v>44659</v>
      </c>
      <c r="W29" s="4" t="s">
        <v>121</v>
      </c>
      <c r="X29" s="2">
        <v>44662</v>
      </c>
      <c r="Y29" s="4" t="s">
        <v>122</v>
      </c>
      <c r="Z29" s="3"/>
    </row>
    <row r="30" spans="1:26" x14ac:dyDescent="0.25">
      <c r="A30" s="2">
        <v>44670</v>
      </c>
      <c r="B30" s="3"/>
      <c r="C30" s="3" t="s">
        <v>126</v>
      </c>
      <c r="D30" s="3" t="s">
        <v>1</v>
      </c>
      <c r="E30" s="4" t="s">
        <v>2</v>
      </c>
      <c r="F30" s="3" t="s">
        <v>3</v>
      </c>
      <c r="G30" s="3" t="s">
        <v>3</v>
      </c>
      <c r="H30" s="3" t="s">
        <v>4</v>
      </c>
      <c r="I30" s="3">
        <v>18</v>
      </c>
      <c r="J30" s="3" t="s">
        <v>5</v>
      </c>
      <c r="K30" s="3">
        <v>9160</v>
      </c>
      <c r="L30" s="3" t="s">
        <v>6</v>
      </c>
      <c r="M30" s="4" t="s">
        <v>7</v>
      </c>
      <c r="N30" s="3" t="s">
        <v>8</v>
      </c>
      <c r="O30" s="3">
        <v>8</v>
      </c>
      <c r="P30" s="3">
        <v>8</v>
      </c>
      <c r="Q30" s="3" t="s">
        <v>127</v>
      </c>
      <c r="R30" s="4" t="s">
        <v>128</v>
      </c>
      <c r="S30" s="3" t="s">
        <v>129</v>
      </c>
      <c r="T30" s="4" t="s">
        <v>130</v>
      </c>
      <c r="U30" s="3">
        <v>51605006</v>
      </c>
      <c r="V30" s="2">
        <v>44670</v>
      </c>
      <c r="W30" s="4" t="s">
        <v>130</v>
      </c>
      <c r="X30" s="2">
        <v>44672</v>
      </c>
      <c r="Y30" s="4" t="s">
        <v>131</v>
      </c>
      <c r="Z30" s="3"/>
    </row>
    <row r="31" spans="1:26" x14ac:dyDescent="0.25">
      <c r="A31" s="2">
        <v>44672</v>
      </c>
      <c r="B31" s="3"/>
      <c r="C31" s="3" t="s">
        <v>126</v>
      </c>
      <c r="D31" s="3" t="s">
        <v>22</v>
      </c>
      <c r="E31" s="4" t="s">
        <v>2</v>
      </c>
      <c r="F31" s="3" t="s">
        <v>3</v>
      </c>
      <c r="G31" s="3" t="s">
        <v>23</v>
      </c>
      <c r="H31" s="3" t="s">
        <v>24</v>
      </c>
      <c r="I31" s="3"/>
      <c r="J31" s="3" t="s">
        <v>25</v>
      </c>
      <c r="K31" s="3">
        <v>18570</v>
      </c>
      <c r="L31" s="3" t="s">
        <v>26</v>
      </c>
      <c r="M31" s="4" t="s">
        <v>7</v>
      </c>
      <c r="N31" s="3" t="s">
        <v>8</v>
      </c>
      <c r="O31" s="3">
        <v>8</v>
      </c>
      <c r="P31" s="3">
        <v>8</v>
      </c>
      <c r="Q31" s="3" t="s">
        <v>132</v>
      </c>
      <c r="R31" s="4" t="s">
        <v>133</v>
      </c>
      <c r="S31" s="3" t="s">
        <v>134</v>
      </c>
      <c r="T31" s="4" t="s">
        <v>130</v>
      </c>
      <c r="U31" s="3">
        <v>51605006</v>
      </c>
      <c r="V31" s="2">
        <v>44670</v>
      </c>
      <c r="W31" s="4" t="s">
        <v>130</v>
      </c>
      <c r="X31" s="2">
        <v>44672</v>
      </c>
      <c r="Y31" s="4" t="s">
        <v>131</v>
      </c>
      <c r="Z31" s="3"/>
    </row>
    <row r="32" spans="1:26" x14ac:dyDescent="0.25">
      <c r="A32" s="2">
        <v>44678</v>
      </c>
      <c r="B32" s="3"/>
      <c r="C32" s="3" t="s">
        <v>135</v>
      </c>
      <c r="D32" s="3" t="s">
        <v>1</v>
      </c>
      <c r="E32" s="4" t="s">
        <v>2</v>
      </c>
      <c r="F32" s="3" t="s">
        <v>3</v>
      </c>
      <c r="G32" s="3" t="s">
        <v>3</v>
      </c>
      <c r="H32" s="3" t="s">
        <v>4</v>
      </c>
      <c r="I32" s="3">
        <v>18</v>
      </c>
      <c r="J32" s="3" t="s">
        <v>5</v>
      </c>
      <c r="K32" s="3">
        <v>9160</v>
      </c>
      <c r="L32" s="3" t="s">
        <v>6</v>
      </c>
      <c r="M32" s="4" t="s">
        <v>7</v>
      </c>
      <c r="N32" s="3" t="s">
        <v>8</v>
      </c>
      <c r="O32" s="3">
        <v>2</v>
      </c>
      <c r="P32" s="3">
        <v>14</v>
      </c>
      <c r="Q32" s="3" t="s">
        <v>136</v>
      </c>
      <c r="R32" s="4" t="s">
        <v>113</v>
      </c>
      <c r="S32" s="3" t="s">
        <v>114</v>
      </c>
      <c r="T32" s="4" t="s">
        <v>137</v>
      </c>
      <c r="U32" s="3">
        <v>70773612</v>
      </c>
      <c r="V32" s="2">
        <v>44679</v>
      </c>
      <c r="W32" s="4" t="s">
        <v>137</v>
      </c>
      <c r="X32" s="2">
        <v>44680</v>
      </c>
      <c r="Y32" s="4" t="s">
        <v>138</v>
      </c>
      <c r="Z32" s="3"/>
    </row>
    <row r="33" spans="1:26" x14ac:dyDescent="0.25">
      <c r="A33" s="2">
        <v>44680</v>
      </c>
      <c r="B33" s="3"/>
      <c r="C33" s="3" t="s">
        <v>135</v>
      </c>
      <c r="D33" s="3" t="s">
        <v>22</v>
      </c>
      <c r="E33" s="4" t="s">
        <v>2</v>
      </c>
      <c r="F33" s="3" t="s">
        <v>3</v>
      </c>
      <c r="G33" s="3" t="s">
        <v>139</v>
      </c>
      <c r="H33" s="3" t="s">
        <v>140</v>
      </c>
      <c r="I33" s="3">
        <v>40</v>
      </c>
      <c r="J33" s="3" t="s">
        <v>25</v>
      </c>
      <c r="K33" s="3">
        <v>57480</v>
      </c>
      <c r="L33" s="3" t="s">
        <v>141</v>
      </c>
      <c r="M33" s="4" t="s">
        <v>7</v>
      </c>
      <c r="N33" s="3" t="s">
        <v>8</v>
      </c>
      <c r="O33" s="3">
        <v>0</v>
      </c>
      <c r="P33" s="3">
        <v>2</v>
      </c>
      <c r="Q33" s="3" t="s">
        <v>112</v>
      </c>
      <c r="R33" s="4" t="s">
        <v>142</v>
      </c>
      <c r="S33" s="3" t="s">
        <v>143</v>
      </c>
      <c r="T33" s="4" t="s">
        <v>137</v>
      </c>
      <c r="U33" s="3">
        <v>70773612</v>
      </c>
      <c r="V33" s="2">
        <v>44679</v>
      </c>
      <c r="W33" s="4" t="s">
        <v>137</v>
      </c>
      <c r="X33" s="2">
        <v>44680</v>
      </c>
      <c r="Y33" s="4" t="s">
        <v>138</v>
      </c>
      <c r="Z33" s="3"/>
    </row>
    <row r="34" spans="1:26" x14ac:dyDescent="0.25">
      <c r="A34" s="2">
        <v>44684</v>
      </c>
      <c r="B34" s="3"/>
      <c r="C34" s="3" t="s">
        <v>144</v>
      </c>
      <c r="D34" s="3" t="s">
        <v>1</v>
      </c>
      <c r="E34" s="4" t="s">
        <v>2</v>
      </c>
      <c r="F34" s="3" t="s">
        <v>3</v>
      </c>
      <c r="G34" s="3" t="s">
        <v>3</v>
      </c>
      <c r="H34" s="3" t="s">
        <v>4</v>
      </c>
      <c r="I34" s="3">
        <v>18</v>
      </c>
      <c r="J34" s="3" t="s">
        <v>5</v>
      </c>
      <c r="K34" s="3">
        <v>9160</v>
      </c>
      <c r="L34" s="3" t="s">
        <v>6</v>
      </c>
      <c r="M34" s="4" t="s">
        <v>7</v>
      </c>
      <c r="N34" s="3" t="s">
        <v>8</v>
      </c>
      <c r="O34" s="3">
        <v>3</v>
      </c>
      <c r="P34" s="3">
        <v>0</v>
      </c>
      <c r="Q34" s="3" t="s">
        <v>145</v>
      </c>
      <c r="R34" s="4" t="s">
        <v>146</v>
      </c>
      <c r="S34" s="3" t="s">
        <v>147</v>
      </c>
      <c r="T34" s="4" t="s">
        <v>148</v>
      </c>
      <c r="U34" s="3">
        <v>70772824</v>
      </c>
      <c r="V34" s="2">
        <v>44683</v>
      </c>
      <c r="W34" s="4" t="s">
        <v>148</v>
      </c>
      <c r="X34" s="2">
        <v>44686</v>
      </c>
      <c r="Y34" s="4" t="s">
        <v>149</v>
      </c>
      <c r="Z34" s="3"/>
    </row>
    <row r="35" spans="1:26" x14ac:dyDescent="0.25">
      <c r="A35" s="2">
        <v>44687</v>
      </c>
      <c r="B35" s="3"/>
      <c r="C35" s="3" t="s">
        <v>150</v>
      </c>
      <c r="D35" s="3" t="s">
        <v>1</v>
      </c>
      <c r="E35" s="4" t="s">
        <v>2</v>
      </c>
      <c r="F35" s="3" t="s">
        <v>3</v>
      </c>
      <c r="G35" s="3" t="s">
        <v>3</v>
      </c>
      <c r="H35" s="3" t="s">
        <v>4</v>
      </c>
      <c r="I35" s="3">
        <v>18</v>
      </c>
      <c r="J35" s="3" t="s">
        <v>5</v>
      </c>
      <c r="K35" s="3">
        <v>9160</v>
      </c>
      <c r="L35" s="3" t="s">
        <v>6</v>
      </c>
      <c r="M35" s="4" t="s">
        <v>7</v>
      </c>
      <c r="N35" s="3" t="s">
        <v>8</v>
      </c>
      <c r="O35" s="3">
        <v>10</v>
      </c>
      <c r="P35" s="3">
        <v>0</v>
      </c>
      <c r="Q35" s="3" t="s">
        <v>151</v>
      </c>
      <c r="R35" s="4" t="s">
        <v>152</v>
      </c>
      <c r="S35" s="3" t="s">
        <v>153</v>
      </c>
      <c r="T35" s="4" t="s">
        <v>154</v>
      </c>
      <c r="U35" s="3">
        <v>70782803</v>
      </c>
      <c r="V35" s="2">
        <v>44687</v>
      </c>
      <c r="W35" s="4" t="s">
        <v>154</v>
      </c>
      <c r="X35" s="2">
        <v>44691</v>
      </c>
      <c r="Y35" s="4" t="s">
        <v>155</v>
      </c>
      <c r="Z35" s="3"/>
    </row>
    <row r="36" spans="1:26" x14ac:dyDescent="0.25">
      <c r="A36" s="2">
        <v>44687</v>
      </c>
      <c r="B36" s="3"/>
      <c r="C36" s="3" t="s">
        <v>144</v>
      </c>
      <c r="D36" s="3" t="s">
        <v>22</v>
      </c>
      <c r="E36" s="4" t="s">
        <v>2</v>
      </c>
      <c r="F36" s="3" t="s">
        <v>3</v>
      </c>
      <c r="G36" s="3" t="s">
        <v>156</v>
      </c>
      <c r="H36" s="3" t="s">
        <v>157</v>
      </c>
      <c r="I36" s="3"/>
      <c r="J36" s="3" t="s">
        <v>25</v>
      </c>
      <c r="K36" s="3">
        <v>6514</v>
      </c>
      <c r="L36" s="3" t="s">
        <v>158</v>
      </c>
      <c r="M36" s="4" t="s">
        <v>7</v>
      </c>
      <c r="N36" s="3" t="s">
        <v>8</v>
      </c>
      <c r="O36" s="3">
        <v>0</v>
      </c>
      <c r="P36" s="3">
        <v>3</v>
      </c>
      <c r="Q36" s="3" t="s">
        <v>159</v>
      </c>
      <c r="R36" s="4" t="s">
        <v>160</v>
      </c>
      <c r="S36" s="3" t="s">
        <v>161</v>
      </c>
      <c r="T36" s="4" t="s">
        <v>148</v>
      </c>
      <c r="U36" s="3">
        <v>70772824</v>
      </c>
      <c r="V36" s="2">
        <v>44683</v>
      </c>
      <c r="W36" s="4" t="s">
        <v>148</v>
      </c>
      <c r="X36" s="2">
        <v>44686</v>
      </c>
      <c r="Y36" s="4" t="s">
        <v>149</v>
      </c>
      <c r="Z36" s="3"/>
    </row>
    <row r="37" spans="1:26" x14ac:dyDescent="0.25">
      <c r="A37" s="2">
        <v>44691</v>
      </c>
      <c r="B37" s="3"/>
      <c r="C37" s="3" t="s">
        <v>150</v>
      </c>
      <c r="D37" s="3" t="s">
        <v>22</v>
      </c>
      <c r="E37" s="4" t="s">
        <v>2</v>
      </c>
      <c r="F37" s="3" t="s">
        <v>3</v>
      </c>
      <c r="G37" s="3" t="s">
        <v>108</v>
      </c>
      <c r="H37" s="3" t="s">
        <v>109</v>
      </c>
      <c r="I37" s="3">
        <v>9</v>
      </c>
      <c r="J37" s="3" t="s">
        <v>25</v>
      </c>
      <c r="K37" s="3">
        <v>8000</v>
      </c>
      <c r="L37" s="3" t="s">
        <v>110</v>
      </c>
      <c r="M37" s="4" t="s">
        <v>7</v>
      </c>
      <c r="N37" s="3" t="s">
        <v>8</v>
      </c>
      <c r="O37" s="3">
        <v>10</v>
      </c>
      <c r="P37" s="3">
        <v>10</v>
      </c>
      <c r="Q37" s="3"/>
      <c r="R37" s="4"/>
      <c r="S37" s="3"/>
      <c r="T37" s="4" t="s">
        <v>154</v>
      </c>
      <c r="U37" s="3">
        <v>70782803</v>
      </c>
      <c r="V37" s="2">
        <v>44687</v>
      </c>
      <c r="W37" s="4" t="s">
        <v>154</v>
      </c>
      <c r="X37" s="2">
        <v>44691</v>
      </c>
      <c r="Y37" s="4" t="s">
        <v>155</v>
      </c>
      <c r="Z37" s="3"/>
    </row>
    <row r="38" spans="1:26" x14ac:dyDescent="0.25">
      <c r="A38" s="2">
        <v>44692</v>
      </c>
      <c r="B38" s="3"/>
      <c r="C38" s="3" t="s">
        <v>162</v>
      </c>
      <c r="D38" s="3" t="s">
        <v>1</v>
      </c>
      <c r="E38" s="4" t="s">
        <v>2</v>
      </c>
      <c r="F38" s="3" t="s">
        <v>3</v>
      </c>
      <c r="G38" s="3" t="s">
        <v>3</v>
      </c>
      <c r="H38" s="3" t="s">
        <v>4</v>
      </c>
      <c r="I38" s="3">
        <v>18</v>
      </c>
      <c r="J38" s="3" t="s">
        <v>5</v>
      </c>
      <c r="K38" s="3">
        <v>9160</v>
      </c>
      <c r="L38" s="3" t="s">
        <v>6</v>
      </c>
      <c r="M38" s="4" t="s">
        <v>7</v>
      </c>
      <c r="N38" s="3" t="s">
        <v>8</v>
      </c>
      <c r="O38" s="3">
        <v>28</v>
      </c>
      <c r="P38" s="3">
        <v>31</v>
      </c>
      <c r="Q38" s="3" t="s">
        <v>163</v>
      </c>
      <c r="R38" s="4" t="s">
        <v>70</v>
      </c>
      <c r="S38" s="3" t="s">
        <v>71</v>
      </c>
      <c r="T38" s="4" t="s">
        <v>164</v>
      </c>
      <c r="U38" s="3">
        <v>70782627</v>
      </c>
      <c r="V38" s="2">
        <v>44692</v>
      </c>
      <c r="W38" s="4" t="s">
        <v>164</v>
      </c>
      <c r="X38" s="2">
        <v>44694</v>
      </c>
      <c r="Y38" s="4" t="s">
        <v>165</v>
      </c>
      <c r="Z38" s="3"/>
    </row>
    <row r="39" spans="1:26" x14ac:dyDescent="0.25">
      <c r="A39" s="2">
        <v>44694</v>
      </c>
      <c r="B39" s="3"/>
      <c r="C39" s="3" t="s">
        <v>162</v>
      </c>
      <c r="D39" s="3" t="s">
        <v>22</v>
      </c>
      <c r="E39" s="4" t="s">
        <v>2</v>
      </c>
      <c r="F39" s="3" t="s">
        <v>3</v>
      </c>
      <c r="G39" s="3" t="s">
        <v>51</v>
      </c>
      <c r="H39" s="3" t="s">
        <v>52</v>
      </c>
      <c r="I39" s="3"/>
      <c r="J39" s="3" t="s">
        <v>25</v>
      </c>
      <c r="K39" s="3">
        <v>44270</v>
      </c>
      <c r="L39" s="3" t="s">
        <v>53</v>
      </c>
      <c r="M39" s="4" t="s">
        <v>7</v>
      </c>
      <c r="N39" s="3" t="s">
        <v>8</v>
      </c>
      <c r="O39" s="3">
        <v>28</v>
      </c>
      <c r="P39" s="3">
        <v>28</v>
      </c>
      <c r="Q39" s="3" t="s">
        <v>163</v>
      </c>
      <c r="R39" s="4" t="s">
        <v>70</v>
      </c>
      <c r="S39" s="3" t="s">
        <v>71</v>
      </c>
      <c r="T39" s="4" t="s">
        <v>164</v>
      </c>
      <c r="U39" s="3">
        <v>70782627</v>
      </c>
      <c r="V39" s="2">
        <v>44692</v>
      </c>
      <c r="W39" s="4" t="s">
        <v>164</v>
      </c>
      <c r="X39" s="2">
        <v>44694</v>
      </c>
      <c r="Y39" s="4" t="s">
        <v>165</v>
      </c>
      <c r="Z39" s="3"/>
    </row>
    <row r="40" spans="1:26" x14ac:dyDescent="0.25">
      <c r="A40" s="2">
        <v>44700</v>
      </c>
      <c r="B40" s="3"/>
      <c r="C40" s="3" t="s">
        <v>166</v>
      </c>
      <c r="D40" s="3" t="s">
        <v>1</v>
      </c>
      <c r="E40" s="4" t="s">
        <v>2</v>
      </c>
      <c r="F40" s="3" t="s">
        <v>3</v>
      </c>
      <c r="G40" s="3" t="s">
        <v>3</v>
      </c>
      <c r="H40" s="3" t="s">
        <v>4</v>
      </c>
      <c r="I40" s="3">
        <v>18</v>
      </c>
      <c r="J40" s="3" t="s">
        <v>5</v>
      </c>
      <c r="K40" s="3">
        <v>9160</v>
      </c>
      <c r="L40" s="3" t="s">
        <v>6</v>
      </c>
      <c r="M40" s="4" t="s">
        <v>7</v>
      </c>
      <c r="N40" s="3" t="s">
        <v>8</v>
      </c>
      <c r="O40" s="3">
        <v>3</v>
      </c>
      <c r="P40" s="3">
        <v>0</v>
      </c>
      <c r="Q40" s="3" t="s">
        <v>167</v>
      </c>
      <c r="R40" s="4" t="s">
        <v>168</v>
      </c>
      <c r="S40" s="3" t="s">
        <v>169</v>
      </c>
      <c r="T40" s="4" t="s">
        <v>170</v>
      </c>
      <c r="U40" s="3">
        <v>70784267</v>
      </c>
      <c r="V40" s="2">
        <v>44700</v>
      </c>
      <c r="W40" s="4" t="s">
        <v>170</v>
      </c>
      <c r="X40" s="2">
        <v>44701</v>
      </c>
      <c r="Y40" s="4" t="s">
        <v>171</v>
      </c>
      <c r="Z40" s="3"/>
    </row>
    <row r="41" spans="1:26" x14ac:dyDescent="0.25">
      <c r="A41" s="2">
        <v>44701</v>
      </c>
      <c r="B41" s="3"/>
      <c r="C41" s="3" t="s">
        <v>166</v>
      </c>
      <c r="D41" s="3" t="s">
        <v>22</v>
      </c>
      <c r="E41" s="4" t="s">
        <v>2</v>
      </c>
      <c r="F41" s="3" t="s">
        <v>3</v>
      </c>
      <c r="G41" s="3" t="s">
        <v>172</v>
      </c>
      <c r="H41" s="3" t="s">
        <v>173</v>
      </c>
      <c r="I41" s="3">
        <v>121</v>
      </c>
      <c r="J41" s="3" t="s">
        <v>25</v>
      </c>
      <c r="K41" s="3">
        <v>94571</v>
      </c>
      <c r="L41" s="3" t="s">
        <v>62</v>
      </c>
      <c r="M41" s="4" t="s">
        <v>7</v>
      </c>
      <c r="N41" s="3" t="s">
        <v>8</v>
      </c>
      <c r="O41" s="3">
        <v>0</v>
      </c>
      <c r="P41" s="3">
        <v>3</v>
      </c>
      <c r="Q41" s="3" t="s">
        <v>174</v>
      </c>
      <c r="R41" s="4" t="s">
        <v>175</v>
      </c>
      <c r="S41" s="3" t="s">
        <v>176</v>
      </c>
      <c r="T41" s="4" t="s">
        <v>170</v>
      </c>
      <c r="U41" s="3">
        <v>70784267</v>
      </c>
      <c r="V41" s="2">
        <v>44700</v>
      </c>
      <c r="W41" s="4" t="s">
        <v>170</v>
      </c>
      <c r="X41" s="2">
        <v>44701</v>
      </c>
      <c r="Y41" s="4" t="s">
        <v>171</v>
      </c>
      <c r="Z41" s="3"/>
    </row>
    <row r="42" spans="1:26" x14ac:dyDescent="0.25">
      <c r="A42" s="2">
        <v>44726</v>
      </c>
      <c r="B42" s="3"/>
      <c r="C42" s="3" t="s">
        <v>177</v>
      </c>
      <c r="D42" s="3" t="s">
        <v>1</v>
      </c>
      <c r="E42" s="4" t="s">
        <v>2</v>
      </c>
      <c r="F42" s="3" t="s">
        <v>3</v>
      </c>
      <c r="G42" s="3" t="s">
        <v>3</v>
      </c>
      <c r="H42" s="3" t="s">
        <v>4</v>
      </c>
      <c r="I42" s="3">
        <v>18</v>
      </c>
      <c r="J42" s="3" t="s">
        <v>5</v>
      </c>
      <c r="K42" s="3">
        <v>9160</v>
      </c>
      <c r="L42" s="3" t="s">
        <v>6</v>
      </c>
      <c r="M42" s="4" t="s">
        <v>7</v>
      </c>
      <c r="N42" s="3" t="s">
        <v>8</v>
      </c>
      <c r="O42" s="3">
        <v>8</v>
      </c>
      <c r="P42" s="3">
        <v>0</v>
      </c>
      <c r="Q42" s="3" t="s">
        <v>178</v>
      </c>
      <c r="R42" s="4" t="s">
        <v>179</v>
      </c>
      <c r="S42" s="3" t="s">
        <v>180</v>
      </c>
      <c r="T42" s="4" t="s">
        <v>181</v>
      </c>
      <c r="U42" s="3">
        <v>70783893</v>
      </c>
      <c r="V42" s="2">
        <v>44726</v>
      </c>
      <c r="W42" s="4" t="s">
        <v>181</v>
      </c>
      <c r="X42" s="2">
        <v>44728</v>
      </c>
      <c r="Y42" s="4" t="s">
        <v>182</v>
      </c>
      <c r="Z42" s="3"/>
    </row>
    <row r="43" spans="1:26" x14ac:dyDescent="0.25">
      <c r="A43" s="2">
        <v>44729</v>
      </c>
      <c r="B43" s="3"/>
      <c r="C43" s="3" t="s">
        <v>177</v>
      </c>
      <c r="D43" s="3" t="s">
        <v>22</v>
      </c>
      <c r="E43" s="4" t="s">
        <v>2</v>
      </c>
      <c r="F43" s="3" t="s">
        <v>3</v>
      </c>
      <c r="G43" s="3" t="s">
        <v>23</v>
      </c>
      <c r="H43" s="3" t="s">
        <v>24</v>
      </c>
      <c r="I43" s="3"/>
      <c r="J43" s="3" t="s">
        <v>25</v>
      </c>
      <c r="K43" s="3">
        <v>18570</v>
      </c>
      <c r="L43" s="3" t="s">
        <v>26</v>
      </c>
      <c r="M43" s="4" t="s">
        <v>7</v>
      </c>
      <c r="N43" s="3" t="s">
        <v>8</v>
      </c>
      <c r="O43" s="3">
        <v>7</v>
      </c>
      <c r="P43" s="3">
        <v>7</v>
      </c>
      <c r="Q43" s="3" t="s">
        <v>103</v>
      </c>
      <c r="R43" s="4" t="s">
        <v>32</v>
      </c>
      <c r="S43" s="3" t="s">
        <v>33</v>
      </c>
      <c r="T43" s="4" t="s">
        <v>181</v>
      </c>
      <c r="U43" s="3">
        <v>70783893</v>
      </c>
      <c r="V43" s="2">
        <v>44726</v>
      </c>
      <c r="W43" s="4" t="s">
        <v>181</v>
      </c>
      <c r="X43" s="2">
        <v>44728</v>
      </c>
      <c r="Y43" s="4" t="s">
        <v>182</v>
      </c>
      <c r="Z43" s="3"/>
    </row>
    <row r="44" spans="1:26" x14ac:dyDescent="0.25">
      <c r="A44" s="2">
        <v>44740</v>
      </c>
      <c r="B44" s="3"/>
      <c r="C44" s="3" t="s">
        <v>183</v>
      </c>
      <c r="D44" s="3" t="s">
        <v>1</v>
      </c>
      <c r="E44" s="4" t="s">
        <v>2</v>
      </c>
      <c r="F44" s="3" t="s">
        <v>3</v>
      </c>
      <c r="G44" s="3" t="s">
        <v>3</v>
      </c>
      <c r="H44" s="3" t="s">
        <v>4</v>
      </c>
      <c r="I44" s="3">
        <v>18</v>
      </c>
      <c r="J44" s="3" t="s">
        <v>5</v>
      </c>
      <c r="K44" s="3">
        <v>9160</v>
      </c>
      <c r="L44" s="3" t="s">
        <v>6</v>
      </c>
      <c r="M44" s="4" t="s">
        <v>7</v>
      </c>
      <c r="N44" s="3" t="s">
        <v>8</v>
      </c>
      <c r="O44" s="3">
        <v>9</v>
      </c>
      <c r="P44" s="3">
        <v>0</v>
      </c>
      <c r="Q44" s="3" t="s">
        <v>63</v>
      </c>
      <c r="R44" s="4" t="s">
        <v>184</v>
      </c>
      <c r="S44" s="3" t="s">
        <v>185</v>
      </c>
      <c r="T44" s="4" t="s">
        <v>186</v>
      </c>
      <c r="U44" s="3">
        <v>70774541</v>
      </c>
      <c r="V44" s="2">
        <v>44740</v>
      </c>
      <c r="W44" s="4" t="s">
        <v>186</v>
      </c>
      <c r="X44" s="2">
        <v>44742</v>
      </c>
      <c r="Y44" s="4" t="s">
        <v>187</v>
      </c>
      <c r="Z44" s="3"/>
    </row>
    <row r="45" spans="1:26" x14ac:dyDescent="0.25">
      <c r="A45" s="2">
        <v>44743</v>
      </c>
      <c r="B45" s="3"/>
      <c r="C45" s="3" t="s">
        <v>183</v>
      </c>
      <c r="D45" s="3" t="s">
        <v>22</v>
      </c>
      <c r="E45" s="4" t="s">
        <v>2</v>
      </c>
      <c r="F45" s="3" t="s">
        <v>3</v>
      </c>
      <c r="G45" s="3" t="s">
        <v>23</v>
      </c>
      <c r="H45" s="3" t="s">
        <v>24</v>
      </c>
      <c r="I45" s="3"/>
      <c r="J45" s="3" t="s">
        <v>25</v>
      </c>
      <c r="K45" s="3">
        <v>18570</v>
      </c>
      <c r="L45" s="3" t="s">
        <v>26</v>
      </c>
      <c r="M45" s="4" t="s">
        <v>7</v>
      </c>
      <c r="N45" s="3" t="s">
        <v>8</v>
      </c>
      <c r="O45" s="3">
        <v>9</v>
      </c>
      <c r="P45" s="3">
        <v>9</v>
      </c>
      <c r="Q45" s="3" t="s">
        <v>188</v>
      </c>
      <c r="R45" s="4" t="s">
        <v>189</v>
      </c>
      <c r="S45" s="3" t="s">
        <v>190</v>
      </c>
      <c r="T45" s="4" t="s">
        <v>186</v>
      </c>
      <c r="U45" s="3">
        <v>70774541</v>
      </c>
      <c r="V45" s="2">
        <v>44740</v>
      </c>
      <c r="W45" s="4" t="s">
        <v>186</v>
      </c>
      <c r="X45" s="2">
        <v>44742</v>
      </c>
      <c r="Y45" s="4" t="s">
        <v>187</v>
      </c>
      <c r="Z45" s="3"/>
    </row>
    <row r="46" spans="1:26" x14ac:dyDescent="0.25">
      <c r="A46" s="2">
        <v>44756</v>
      </c>
      <c r="B46" s="3"/>
      <c r="C46" s="3" t="s">
        <v>191</v>
      </c>
      <c r="D46" s="3" t="s">
        <v>1</v>
      </c>
      <c r="E46" s="4" t="s">
        <v>2</v>
      </c>
      <c r="F46" s="3" t="s">
        <v>3</v>
      </c>
      <c r="G46" s="3" t="s">
        <v>3</v>
      </c>
      <c r="H46" s="3" t="s">
        <v>4</v>
      </c>
      <c r="I46" s="3">
        <v>18</v>
      </c>
      <c r="J46" s="3" t="s">
        <v>5</v>
      </c>
      <c r="K46" s="3">
        <v>9160</v>
      </c>
      <c r="L46" s="3" t="s">
        <v>6</v>
      </c>
      <c r="M46" s="4" t="s">
        <v>7</v>
      </c>
      <c r="N46" s="3" t="s">
        <v>8</v>
      </c>
      <c r="O46" s="3">
        <v>16</v>
      </c>
      <c r="P46" s="3">
        <v>0</v>
      </c>
      <c r="Q46" s="3" t="s">
        <v>192</v>
      </c>
      <c r="R46" s="4" t="s">
        <v>193</v>
      </c>
      <c r="S46" s="3" t="s">
        <v>194</v>
      </c>
      <c r="T46" s="4" t="s">
        <v>195</v>
      </c>
      <c r="U46" s="3">
        <v>70781555</v>
      </c>
      <c r="V46" s="2">
        <v>44757</v>
      </c>
      <c r="W46" s="4" t="s">
        <v>195</v>
      </c>
      <c r="X46" s="2">
        <v>44760</v>
      </c>
      <c r="Y46" s="4"/>
      <c r="Z46" s="3"/>
    </row>
    <row r="47" spans="1:26" x14ac:dyDescent="0.25">
      <c r="A47" s="2">
        <v>44757</v>
      </c>
      <c r="B47" s="3"/>
      <c r="C47" s="3" t="s">
        <v>196</v>
      </c>
      <c r="D47" s="3" t="s">
        <v>1</v>
      </c>
      <c r="E47" s="4" t="s">
        <v>2</v>
      </c>
      <c r="F47" s="3" t="s">
        <v>3</v>
      </c>
      <c r="G47" s="3" t="s">
        <v>3</v>
      </c>
      <c r="H47" s="3" t="s">
        <v>4</v>
      </c>
      <c r="I47" s="3">
        <v>18</v>
      </c>
      <c r="J47" s="3" t="s">
        <v>5</v>
      </c>
      <c r="K47" s="3">
        <v>9160</v>
      </c>
      <c r="L47" s="3" t="s">
        <v>6</v>
      </c>
      <c r="M47" s="4" t="s">
        <v>7</v>
      </c>
      <c r="N47" s="3" t="s">
        <v>8</v>
      </c>
      <c r="O47" s="3">
        <v>12</v>
      </c>
      <c r="P47" s="3">
        <v>0</v>
      </c>
      <c r="Q47" s="3" t="s">
        <v>192</v>
      </c>
      <c r="R47" s="4" t="s">
        <v>193</v>
      </c>
      <c r="S47" s="3" t="s">
        <v>194</v>
      </c>
      <c r="T47" s="4" t="s">
        <v>197</v>
      </c>
      <c r="U47" s="3">
        <v>70781556</v>
      </c>
      <c r="V47" s="2">
        <v>44757</v>
      </c>
      <c r="W47" s="4" t="s">
        <v>197</v>
      </c>
      <c r="X47" s="2">
        <v>44760</v>
      </c>
      <c r="Y47" s="4" t="s">
        <v>198</v>
      </c>
      <c r="Z47" s="3"/>
    </row>
    <row r="48" spans="1:26" x14ac:dyDescent="0.25">
      <c r="A48" s="2">
        <v>44760</v>
      </c>
      <c r="B48" s="3"/>
      <c r="C48" s="3" t="s">
        <v>196</v>
      </c>
      <c r="D48" s="3" t="s">
        <v>22</v>
      </c>
      <c r="E48" s="4" t="s">
        <v>2</v>
      </c>
      <c r="F48" s="3" t="s">
        <v>3</v>
      </c>
      <c r="G48" s="3" t="s">
        <v>199</v>
      </c>
      <c r="H48" s="3" t="s">
        <v>200</v>
      </c>
      <c r="I48" s="3">
        <v>50</v>
      </c>
      <c r="J48" s="3" t="s">
        <v>25</v>
      </c>
      <c r="K48" s="3">
        <v>8000</v>
      </c>
      <c r="L48" s="3" t="s">
        <v>201</v>
      </c>
      <c r="M48" s="4" t="s">
        <v>7</v>
      </c>
      <c r="N48" s="3" t="s">
        <v>8</v>
      </c>
      <c r="O48" s="3">
        <v>12</v>
      </c>
      <c r="P48" s="3">
        <v>12</v>
      </c>
      <c r="Q48" s="3" t="s">
        <v>202</v>
      </c>
      <c r="R48" s="4" t="s">
        <v>203</v>
      </c>
      <c r="S48" s="3" t="s">
        <v>204</v>
      </c>
      <c r="T48" s="4" t="s">
        <v>197</v>
      </c>
      <c r="U48" s="3">
        <v>70781556</v>
      </c>
      <c r="V48" s="2">
        <v>44757</v>
      </c>
      <c r="W48" s="4" t="s">
        <v>197</v>
      </c>
      <c r="X48" s="2">
        <v>44760</v>
      </c>
      <c r="Y48" s="4" t="s">
        <v>198</v>
      </c>
      <c r="Z48" s="3"/>
    </row>
    <row r="49" spans="1:26" x14ac:dyDescent="0.25">
      <c r="A49" s="2">
        <v>44760</v>
      </c>
      <c r="B49" s="3"/>
      <c r="C49" s="3" t="s">
        <v>191</v>
      </c>
      <c r="D49" s="3" t="s">
        <v>22</v>
      </c>
      <c r="E49" s="4" t="s">
        <v>2</v>
      </c>
      <c r="F49" s="3" t="s">
        <v>3</v>
      </c>
      <c r="G49" s="3" t="s">
        <v>23</v>
      </c>
      <c r="H49" s="3" t="s">
        <v>24</v>
      </c>
      <c r="I49" s="3"/>
      <c r="J49" s="3" t="s">
        <v>25</v>
      </c>
      <c r="K49" s="3">
        <v>18570</v>
      </c>
      <c r="L49" s="3" t="s">
        <v>26</v>
      </c>
      <c r="M49" s="4" t="s">
        <v>7</v>
      </c>
      <c r="N49" s="3" t="s">
        <v>8</v>
      </c>
      <c r="O49" s="3">
        <v>13</v>
      </c>
      <c r="P49" s="3">
        <v>16</v>
      </c>
      <c r="Q49" s="3" t="s">
        <v>205</v>
      </c>
      <c r="R49" s="4" t="s">
        <v>206</v>
      </c>
      <c r="S49" s="3" t="s">
        <v>207</v>
      </c>
      <c r="T49" s="4" t="s">
        <v>195</v>
      </c>
      <c r="U49" s="3">
        <v>70781555</v>
      </c>
      <c r="V49" s="2">
        <v>44757</v>
      </c>
      <c r="W49" s="4" t="s">
        <v>195</v>
      </c>
      <c r="X49" s="2">
        <v>44760</v>
      </c>
      <c r="Y49" s="4"/>
      <c r="Z49" s="3"/>
    </row>
    <row r="50" spans="1:26" x14ac:dyDescent="0.25">
      <c r="A50" s="2">
        <v>44798</v>
      </c>
      <c r="B50" s="3"/>
      <c r="C50" s="3" t="s">
        <v>208</v>
      </c>
      <c r="D50" s="3" t="s">
        <v>1</v>
      </c>
      <c r="E50" s="4" t="s">
        <v>2</v>
      </c>
      <c r="F50" s="3" t="s">
        <v>3</v>
      </c>
      <c r="G50" s="3" t="s">
        <v>3</v>
      </c>
      <c r="H50" s="3" t="s">
        <v>4</v>
      </c>
      <c r="I50" s="3">
        <v>18</v>
      </c>
      <c r="J50" s="3" t="s">
        <v>5</v>
      </c>
      <c r="K50" s="3">
        <v>9160</v>
      </c>
      <c r="L50" s="3" t="s">
        <v>6</v>
      </c>
      <c r="M50" s="4" t="s">
        <v>7</v>
      </c>
      <c r="N50" s="3" t="s">
        <v>8</v>
      </c>
      <c r="O50" s="3">
        <v>3</v>
      </c>
      <c r="P50" s="3">
        <v>0</v>
      </c>
      <c r="Q50" s="3" t="s">
        <v>209</v>
      </c>
      <c r="R50" s="4" t="s">
        <v>210</v>
      </c>
      <c r="S50" s="3" t="s">
        <v>211</v>
      </c>
      <c r="T50" s="4" t="s">
        <v>212</v>
      </c>
      <c r="U50" s="3">
        <v>70778783</v>
      </c>
      <c r="V50" s="2">
        <v>44798</v>
      </c>
      <c r="W50" s="4" t="s">
        <v>212</v>
      </c>
      <c r="X50" s="2">
        <v>44799</v>
      </c>
      <c r="Y50" s="4" t="s">
        <v>213</v>
      </c>
      <c r="Z50" s="3"/>
    </row>
    <row r="51" spans="1:26" x14ac:dyDescent="0.25">
      <c r="A51" s="2">
        <v>44799</v>
      </c>
      <c r="B51" s="3"/>
      <c r="C51" s="3" t="s">
        <v>208</v>
      </c>
      <c r="D51" s="3" t="s">
        <v>22</v>
      </c>
      <c r="E51" s="4" t="s">
        <v>2</v>
      </c>
      <c r="F51" s="3" t="s">
        <v>3</v>
      </c>
      <c r="G51" s="3" t="s">
        <v>214</v>
      </c>
      <c r="H51" s="3" t="s">
        <v>215</v>
      </c>
      <c r="I51" s="3">
        <v>25</v>
      </c>
      <c r="J51" s="3" t="s">
        <v>25</v>
      </c>
      <c r="K51" s="3">
        <v>77610</v>
      </c>
      <c r="L51" s="3" t="s">
        <v>216</v>
      </c>
      <c r="M51" s="4" t="s">
        <v>7</v>
      </c>
      <c r="N51" s="3" t="s">
        <v>8</v>
      </c>
      <c r="O51" s="3">
        <v>0</v>
      </c>
      <c r="P51" s="3">
        <v>3</v>
      </c>
      <c r="Q51" s="3" t="s">
        <v>217</v>
      </c>
      <c r="R51" s="4" t="s">
        <v>218</v>
      </c>
      <c r="S51" s="3" t="s">
        <v>219</v>
      </c>
      <c r="T51" s="4" t="s">
        <v>212</v>
      </c>
      <c r="U51" s="3">
        <v>70778783</v>
      </c>
      <c r="V51" s="2">
        <v>44798</v>
      </c>
      <c r="W51" s="4" t="s">
        <v>212</v>
      </c>
      <c r="X51" s="2">
        <v>44799</v>
      </c>
      <c r="Y51" s="4" t="s">
        <v>213</v>
      </c>
      <c r="Z51" s="3"/>
    </row>
    <row r="52" spans="1:26" x14ac:dyDescent="0.25">
      <c r="A52" s="2">
        <v>44824</v>
      </c>
      <c r="B52" s="3"/>
      <c r="C52" s="3" t="s">
        <v>220</v>
      </c>
      <c r="D52" s="3" t="s">
        <v>1</v>
      </c>
      <c r="E52" s="4" t="s">
        <v>2</v>
      </c>
      <c r="F52" s="3" t="s">
        <v>3</v>
      </c>
      <c r="G52" s="3" t="s">
        <v>3</v>
      </c>
      <c r="H52" s="3" t="s">
        <v>4</v>
      </c>
      <c r="I52" s="3">
        <v>18</v>
      </c>
      <c r="J52" s="3" t="s">
        <v>5</v>
      </c>
      <c r="K52" s="3">
        <v>9160</v>
      </c>
      <c r="L52" s="3" t="s">
        <v>6</v>
      </c>
      <c r="M52" s="4" t="s">
        <v>7</v>
      </c>
      <c r="N52" s="3" t="s">
        <v>8</v>
      </c>
      <c r="O52" s="3">
        <v>10</v>
      </c>
      <c r="P52" s="3">
        <v>0</v>
      </c>
      <c r="Q52" s="3" t="s">
        <v>221</v>
      </c>
      <c r="R52" s="4" t="s">
        <v>222</v>
      </c>
      <c r="S52" s="3" t="s">
        <v>223</v>
      </c>
      <c r="T52" s="4" t="s">
        <v>224</v>
      </c>
      <c r="U52" s="3"/>
      <c r="V52" s="2">
        <v>44824</v>
      </c>
      <c r="W52" s="4"/>
      <c r="X52" s="2">
        <v>44826</v>
      </c>
      <c r="Y52" s="4"/>
      <c r="Z52" s="3"/>
    </row>
    <row r="53" spans="1:26" x14ac:dyDescent="0.25">
      <c r="A53" s="2">
        <v>44824</v>
      </c>
      <c r="B53" s="3"/>
      <c r="C53" s="3" t="s">
        <v>225</v>
      </c>
      <c r="D53" s="3" t="s">
        <v>1</v>
      </c>
      <c r="E53" s="4" t="s">
        <v>2</v>
      </c>
      <c r="F53" s="3" t="s">
        <v>3</v>
      </c>
      <c r="G53" s="3" t="s">
        <v>3</v>
      </c>
      <c r="H53" s="3" t="s">
        <v>4</v>
      </c>
      <c r="I53" s="3">
        <v>18</v>
      </c>
      <c r="J53" s="3" t="s">
        <v>5</v>
      </c>
      <c r="K53" s="3">
        <v>9160</v>
      </c>
      <c r="L53" s="3" t="s">
        <v>6</v>
      </c>
      <c r="M53" s="4" t="s">
        <v>7</v>
      </c>
      <c r="N53" s="3" t="s">
        <v>8</v>
      </c>
      <c r="O53" s="3">
        <v>23</v>
      </c>
      <c r="P53" s="3">
        <v>0</v>
      </c>
      <c r="Q53" s="3" t="s">
        <v>221</v>
      </c>
      <c r="R53" s="4" t="s">
        <v>222</v>
      </c>
      <c r="S53" s="3" t="s">
        <v>223</v>
      </c>
      <c r="T53" s="4" t="s">
        <v>226</v>
      </c>
      <c r="U53" s="3">
        <v>70781585</v>
      </c>
      <c r="V53" s="2">
        <v>44823</v>
      </c>
      <c r="W53" s="4" t="s">
        <v>226</v>
      </c>
      <c r="X53" s="2">
        <v>44824</v>
      </c>
      <c r="Y53" s="4" t="s">
        <v>227</v>
      </c>
      <c r="Z53" s="3"/>
    </row>
    <row r="54" spans="1:26" x14ac:dyDescent="0.25">
      <c r="A54" s="2">
        <v>44825</v>
      </c>
      <c r="B54" s="3"/>
      <c r="C54" s="3" t="s">
        <v>228</v>
      </c>
      <c r="D54" s="3" t="s">
        <v>1</v>
      </c>
      <c r="E54" s="4" t="s">
        <v>2</v>
      </c>
      <c r="F54" s="3" t="s">
        <v>3</v>
      </c>
      <c r="G54" s="3" t="s">
        <v>3</v>
      </c>
      <c r="H54" s="3" t="s">
        <v>4</v>
      </c>
      <c r="I54" s="3">
        <v>18</v>
      </c>
      <c r="J54" s="3" t="s">
        <v>5</v>
      </c>
      <c r="K54" s="3">
        <v>9160</v>
      </c>
      <c r="L54" s="3" t="s">
        <v>6</v>
      </c>
      <c r="M54" s="4" t="s">
        <v>7</v>
      </c>
      <c r="N54" s="3" t="s">
        <v>8</v>
      </c>
      <c r="O54" s="3">
        <v>33</v>
      </c>
      <c r="P54" s="3">
        <v>0</v>
      </c>
      <c r="Q54" s="3" t="s">
        <v>229</v>
      </c>
      <c r="R54" s="4" t="s">
        <v>230</v>
      </c>
      <c r="S54" s="3" t="s">
        <v>231</v>
      </c>
      <c r="T54" s="4" t="s">
        <v>232</v>
      </c>
      <c r="U54" s="3">
        <v>70789144</v>
      </c>
      <c r="V54" s="2">
        <v>44825</v>
      </c>
      <c r="W54" s="4" t="s">
        <v>232</v>
      </c>
      <c r="X54" s="2">
        <v>44826</v>
      </c>
      <c r="Y54" s="4" t="s">
        <v>233</v>
      </c>
      <c r="Z54" s="3"/>
    </row>
    <row r="55" spans="1:26" x14ac:dyDescent="0.25">
      <c r="A55" s="2">
        <v>44825</v>
      </c>
      <c r="B55" s="3"/>
      <c r="C55" s="3" t="s">
        <v>225</v>
      </c>
      <c r="D55" s="3" t="s">
        <v>22</v>
      </c>
      <c r="E55" s="4" t="s">
        <v>2</v>
      </c>
      <c r="F55" s="3" t="s">
        <v>3</v>
      </c>
      <c r="G55" s="3" t="s">
        <v>99</v>
      </c>
      <c r="H55" s="3" t="s">
        <v>100</v>
      </c>
      <c r="I55" s="3">
        <v>7</v>
      </c>
      <c r="J55" s="3" t="s">
        <v>25</v>
      </c>
      <c r="K55" s="3">
        <v>80200</v>
      </c>
      <c r="L55" s="3" t="s">
        <v>101</v>
      </c>
      <c r="M55" s="4" t="s">
        <v>7</v>
      </c>
      <c r="N55" s="3" t="s">
        <v>8</v>
      </c>
      <c r="O55" s="3">
        <v>0</v>
      </c>
      <c r="P55" s="3">
        <v>23</v>
      </c>
      <c r="Q55" s="3" t="s">
        <v>221</v>
      </c>
      <c r="R55" s="4" t="s">
        <v>222</v>
      </c>
      <c r="S55" s="3" t="s">
        <v>223</v>
      </c>
      <c r="T55" s="4" t="s">
        <v>226</v>
      </c>
      <c r="U55" s="3">
        <v>70781585</v>
      </c>
      <c r="V55" s="2">
        <v>44823</v>
      </c>
      <c r="W55" s="4" t="s">
        <v>226</v>
      </c>
      <c r="X55" s="2">
        <v>44824</v>
      </c>
      <c r="Y55" s="4" t="s">
        <v>227</v>
      </c>
      <c r="Z55" s="3"/>
    </row>
    <row r="56" spans="1:26" x14ac:dyDescent="0.25">
      <c r="A56" s="2">
        <v>44826</v>
      </c>
      <c r="B56" s="3"/>
      <c r="C56" s="3" t="s">
        <v>228</v>
      </c>
      <c r="D56" s="3" t="s">
        <v>22</v>
      </c>
      <c r="E56" s="4" t="s">
        <v>2</v>
      </c>
      <c r="F56" s="3" t="s">
        <v>3</v>
      </c>
      <c r="G56" s="3" t="s">
        <v>51</v>
      </c>
      <c r="H56" s="3" t="s">
        <v>52</v>
      </c>
      <c r="I56" s="3"/>
      <c r="J56" s="3" t="s">
        <v>25</v>
      </c>
      <c r="K56" s="3">
        <v>44270</v>
      </c>
      <c r="L56" s="3" t="s">
        <v>53</v>
      </c>
      <c r="M56" s="4" t="s">
        <v>7</v>
      </c>
      <c r="N56" s="3" t="s">
        <v>8</v>
      </c>
      <c r="O56" s="3">
        <v>0</v>
      </c>
      <c r="P56" s="3">
        <v>33</v>
      </c>
      <c r="Q56" s="3" t="s">
        <v>31</v>
      </c>
      <c r="R56" s="4" t="s">
        <v>230</v>
      </c>
      <c r="S56" s="3" t="s">
        <v>231</v>
      </c>
      <c r="T56" s="4" t="s">
        <v>232</v>
      </c>
      <c r="U56" s="3">
        <v>70789144</v>
      </c>
      <c r="V56" s="2">
        <v>44825</v>
      </c>
      <c r="W56" s="4" t="s">
        <v>232</v>
      </c>
      <c r="X56" s="2">
        <v>44826</v>
      </c>
      <c r="Y56" s="4" t="s">
        <v>233</v>
      </c>
      <c r="Z56" s="3"/>
    </row>
    <row r="57" spans="1:26" x14ac:dyDescent="0.25">
      <c r="A57" s="2">
        <v>44826</v>
      </c>
      <c r="B57" s="3"/>
      <c r="C57" s="3" t="s">
        <v>234</v>
      </c>
      <c r="D57" s="3" t="s">
        <v>1</v>
      </c>
      <c r="E57" s="4" t="s">
        <v>2</v>
      </c>
      <c r="F57" s="3" t="s">
        <v>3</v>
      </c>
      <c r="G57" s="3" t="s">
        <v>3</v>
      </c>
      <c r="H57" s="3" t="s">
        <v>4</v>
      </c>
      <c r="I57" s="3">
        <v>18</v>
      </c>
      <c r="J57" s="3" t="s">
        <v>5</v>
      </c>
      <c r="K57" s="3">
        <v>9160</v>
      </c>
      <c r="L57" s="3" t="s">
        <v>6</v>
      </c>
      <c r="M57" s="4" t="s">
        <v>7</v>
      </c>
      <c r="N57" s="3" t="s">
        <v>8</v>
      </c>
      <c r="O57" s="3">
        <v>4</v>
      </c>
      <c r="P57" s="3">
        <v>0</v>
      </c>
      <c r="Q57" s="3" t="s">
        <v>235</v>
      </c>
      <c r="R57" s="4" t="s">
        <v>175</v>
      </c>
      <c r="S57" s="3" t="s">
        <v>176</v>
      </c>
      <c r="T57" s="4" t="s">
        <v>236</v>
      </c>
      <c r="U57" s="3">
        <v>70789169</v>
      </c>
      <c r="V57" s="2">
        <v>44825</v>
      </c>
      <c r="W57" s="4" t="s">
        <v>236</v>
      </c>
      <c r="X57" s="2">
        <v>44827</v>
      </c>
      <c r="Y57" s="4"/>
      <c r="Z57" s="3"/>
    </row>
    <row r="58" spans="1:26" x14ac:dyDescent="0.25">
      <c r="A58" s="2">
        <v>44826</v>
      </c>
      <c r="B58" s="3"/>
      <c r="C58" s="3" t="s">
        <v>220</v>
      </c>
      <c r="D58" s="3" t="s">
        <v>22</v>
      </c>
      <c r="E58" s="4" t="s">
        <v>2</v>
      </c>
      <c r="F58" s="3" t="s">
        <v>3</v>
      </c>
      <c r="G58" s="3" t="s">
        <v>23</v>
      </c>
      <c r="H58" s="3" t="s">
        <v>24</v>
      </c>
      <c r="I58" s="3"/>
      <c r="J58" s="3" t="s">
        <v>25</v>
      </c>
      <c r="K58" s="3">
        <v>18570</v>
      </c>
      <c r="L58" s="3" t="s">
        <v>26</v>
      </c>
      <c r="M58" s="4" t="s">
        <v>7</v>
      </c>
      <c r="N58" s="3" t="s">
        <v>8</v>
      </c>
      <c r="O58" s="3">
        <v>10</v>
      </c>
      <c r="P58" s="3">
        <v>10</v>
      </c>
      <c r="Q58" s="3" t="s">
        <v>237</v>
      </c>
      <c r="R58" s="4" t="s">
        <v>238</v>
      </c>
      <c r="S58" s="3" t="s">
        <v>239</v>
      </c>
      <c r="T58" s="4" t="s">
        <v>224</v>
      </c>
      <c r="U58" s="3"/>
      <c r="V58" s="2">
        <v>44824</v>
      </c>
      <c r="W58" s="4"/>
      <c r="X58" s="2">
        <v>44826</v>
      </c>
      <c r="Y58" s="4"/>
      <c r="Z58" s="3"/>
    </row>
    <row r="59" spans="1:26" x14ac:dyDescent="0.25">
      <c r="A59" s="2">
        <v>44830</v>
      </c>
      <c r="B59" s="3"/>
      <c r="C59" s="3" t="s">
        <v>234</v>
      </c>
      <c r="D59" s="3" t="s">
        <v>22</v>
      </c>
      <c r="E59" s="4" t="s">
        <v>2</v>
      </c>
      <c r="F59" s="3" t="s">
        <v>3</v>
      </c>
      <c r="G59" s="3" t="s">
        <v>240</v>
      </c>
      <c r="H59" s="3" t="s">
        <v>241</v>
      </c>
      <c r="I59" s="3">
        <v>16</v>
      </c>
      <c r="J59" s="3" t="s">
        <v>25</v>
      </c>
      <c r="K59" s="3">
        <v>94569</v>
      </c>
      <c r="L59" s="3" t="s">
        <v>62</v>
      </c>
      <c r="M59" s="4" t="s">
        <v>7</v>
      </c>
      <c r="N59" s="3" t="s">
        <v>8</v>
      </c>
      <c r="O59" s="3">
        <v>0</v>
      </c>
      <c r="P59" s="3">
        <v>4</v>
      </c>
      <c r="Q59" s="3" t="s">
        <v>242</v>
      </c>
      <c r="R59" s="4" t="s">
        <v>243</v>
      </c>
      <c r="S59" s="3" t="s">
        <v>244</v>
      </c>
      <c r="T59" s="4" t="s">
        <v>236</v>
      </c>
      <c r="U59" s="3">
        <v>70789169</v>
      </c>
      <c r="V59" s="2">
        <v>44825</v>
      </c>
      <c r="W59" s="4" t="s">
        <v>236</v>
      </c>
      <c r="X59" s="2">
        <v>44827</v>
      </c>
      <c r="Y59" s="4"/>
      <c r="Z59" s="3"/>
    </row>
    <row r="60" spans="1:26" x14ac:dyDescent="0.25">
      <c r="A60" s="2">
        <v>44861</v>
      </c>
      <c r="B60" s="3"/>
      <c r="C60" s="3" t="s">
        <v>245</v>
      </c>
      <c r="D60" s="3" t="s">
        <v>1</v>
      </c>
      <c r="E60" s="4" t="s">
        <v>2</v>
      </c>
      <c r="F60" s="3" t="s">
        <v>3</v>
      </c>
      <c r="G60" s="3" t="s">
        <v>3</v>
      </c>
      <c r="H60" s="3" t="s">
        <v>4</v>
      </c>
      <c r="I60" s="3">
        <v>18</v>
      </c>
      <c r="J60" s="3" t="s">
        <v>5</v>
      </c>
      <c r="K60" s="3">
        <v>9160</v>
      </c>
      <c r="L60" s="3" t="s">
        <v>6</v>
      </c>
      <c r="M60" s="4" t="s">
        <v>7</v>
      </c>
      <c r="N60" s="3" t="s">
        <v>8</v>
      </c>
      <c r="O60" s="3">
        <v>12</v>
      </c>
      <c r="P60" s="3">
        <v>0</v>
      </c>
      <c r="Q60" s="3" t="s">
        <v>246</v>
      </c>
      <c r="R60" s="4" t="s">
        <v>124</v>
      </c>
      <c r="S60" s="3" t="s">
        <v>125</v>
      </c>
      <c r="T60" s="4" t="s">
        <v>247</v>
      </c>
      <c r="U60" s="3">
        <v>70789958</v>
      </c>
      <c r="V60" s="2">
        <v>44861</v>
      </c>
      <c r="W60" s="4" t="s">
        <v>248</v>
      </c>
      <c r="X60" s="2">
        <v>44868</v>
      </c>
      <c r="Y60" s="4" t="s">
        <v>249</v>
      </c>
      <c r="Z60" s="3"/>
    </row>
    <row r="61" spans="1:26" x14ac:dyDescent="0.25">
      <c r="A61" s="2">
        <v>44867</v>
      </c>
      <c r="B61" s="3"/>
      <c r="C61" s="3" t="s">
        <v>250</v>
      </c>
      <c r="D61" s="3" t="s">
        <v>1</v>
      </c>
      <c r="E61" s="4" t="s">
        <v>2</v>
      </c>
      <c r="F61" s="3" t="s">
        <v>3</v>
      </c>
      <c r="G61" s="3" t="s">
        <v>3</v>
      </c>
      <c r="H61" s="3" t="s">
        <v>4</v>
      </c>
      <c r="I61" s="3">
        <v>18</v>
      </c>
      <c r="J61" s="3" t="s">
        <v>5</v>
      </c>
      <c r="K61" s="3">
        <v>9160</v>
      </c>
      <c r="L61" s="3" t="s">
        <v>6</v>
      </c>
      <c r="M61" s="4" t="s">
        <v>7</v>
      </c>
      <c r="N61" s="3" t="s">
        <v>8</v>
      </c>
      <c r="O61" s="3">
        <v>7</v>
      </c>
      <c r="P61" s="3">
        <v>0</v>
      </c>
      <c r="Q61" s="3" t="s">
        <v>55</v>
      </c>
      <c r="R61" s="4" t="s">
        <v>243</v>
      </c>
      <c r="S61" s="3" t="s">
        <v>244</v>
      </c>
      <c r="T61" s="4" t="s">
        <v>251</v>
      </c>
      <c r="U61" s="3">
        <v>70785414</v>
      </c>
      <c r="V61" s="2">
        <v>44867</v>
      </c>
      <c r="W61" s="4" t="s">
        <v>251</v>
      </c>
      <c r="X61" s="2">
        <v>44868</v>
      </c>
      <c r="Y61" s="4"/>
      <c r="Z61" s="3"/>
    </row>
    <row r="62" spans="1:26" x14ac:dyDescent="0.25">
      <c r="A62" s="2">
        <v>44868</v>
      </c>
      <c r="B62" s="3"/>
      <c r="C62" s="3" t="s">
        <v>250</v>
      </c>
      <c r="D62" s="3" t="s">
        <v>22</v>
      </c>
      <c r="E62" s="4" t="s">
        <v>2</v>
      </c>
      <c r="F62" s="3" t="s">
        <v>3</v>
      </c>
      <c r="G62" s="3" t="s">
        <v>60</v>
      </c>
      <c r="H62" s="3" t="s">
        <v>252</v>
      </c>
      <c r="I62" s="3"/>
      <c r="J62" s="3" t="s">
        <v>25</v>
      </c>
      <c r="K62" s="3">
        <v>94150</v>
      </c>
      <c r="L62" s="3" t="s">
        <v>62</v>
      </c>
      <c r="M62" s="4" t="s">
        <v>7</v>
      </c>
      <c r="N62" s="3" t="s">
        <v>8</v>
      </c>
      <c r="O62" s="3"/>
      <c r="P62" s="3">
        <v>7</v>
      </c>
      <c r="Q62" s="3" t="s">
        <v>253</v>
      </c>
      <c r="R62" s="4" t="s">
        <v>254</v>
      </c>
      <c r="S62" s="3" t="s">
        <v>255</v>
      </c>
      <c r="T62" s="4" t="s">
        <v>251</v>
      </c>
      <c r="U62" s="3">
        <v>70785414</v>
      </c>
      <c r="V62" s="2">
        <v>44867</v>
      </c>
      <c r="W62" s="4" t="s">
        <v>251</v>
      </c>
      <c r="X62" s="2">
        <v>44868</v>
      </c>
      <c r="Y62" s="4"/>
      <c r="Z62" s="3"/>
    </row>
    <row r="63" spans="1:26" x14ac:dyDescent="0.25">
      <c r="A63" s="2">
        <v>44868</v>
      </c>
      <c r="B63" s="3"/>
      <c r="C63" s="3" t="s">
        <v>245</v>
      </c>
      <c r="D63" s="3" t="s">
        <v>22</v>
      </c>
      <c r="E63" s="4" t="s">
        <v>2</v>
      </c>
      <c r="F63" s="3" t="s">
        <v>3</v>
      </c>
      <c r="G63" s="3" t="s">
        <v>256</v>
      </c>
      <c r="H63" s="3" t="s">
        <v>257</v>
      </c>
      <c r="I63" s="3"/>
      <c r="J63" s="3" t="s">
        <v>25</v>
      </c>
      <c r="K63" s="3">
        <v>18570</v>
      </c>
      <c r="L63" s="3" t="s">
        <v>26</v>
      </c>
      <c r="M63" s="4" t="s">
        <v>7</v>
      </c>
      <c r="N63" s="3" t="s">
        <v>8</v>
      </c>
      <c r="O63" s="3">
        <v>0</v>
      </c>
      <c r="P63" s="3">
        <v>12</v>
      </c>
      <c r="Q63" s="3" t="s">
        <v>258</v>
      </c>
      <c r="R63" s="4" t="s">
        <v>259</v>
      </c>
      <c r="S63" s="3" t="s">
        <v>260</v>
      </c>
      <c r="T63" s="4" t="s">
        <v>247</v>
      </c>
      <c r="U63" s="3">
        <v>70789958</v>
      </c>
      <c r="V63" s="2">
        <v>44861</v>
      </c>
      <c r="W63" s="4" t="s">
        <v>248</v>
      </c>
      <c r="X63" s="2">
        <v>44868</v>
      </c>
      <c r="Y63" s="4" t="s">
        <v>249</v>
      </c>
      <c r="Z63" s="3"/>
    </row>
    <row r="64" spans="1:26" x14ac:dyDescent="0.25">
      <c r="A64" s="2">
        <v>44880</v>
      </c>
      <c r="B64" s="3"/>
      <c r="C64" s="3" t="s">
        <v>261</v>
      </c>
      <c r="D64" s="3" t="s">
        <v>1</v>
      </c>
      <c r="E64" s="4" t="s">
        <v>2</v>
      </c>
      <c r="F64" s="3" t="s">
        <v>3</v>
      </c>
      <c r="G64" s="3" t="s">
        <v>3</v>
      </c>
      <c r="H64" s="3" t="s">
        <v>4</v>
      </c>
      <c r="I64" s="3">
        <v>18</v>
      </c>
      <c r="J64" s="3" t="s">
        <v>5</v>
      </c>
      <c r="K64" s="3">
        <v>9160</v>
      </c>
      <c r="L64" s="3" t="s">
        <v>6</v>
      </c>
      <c r="M64" s="4" t="s">
        <v>7</v>
      </c>
      <c r="N64" s="3" t="s">
        <v>8</v>
      </c>
      <c r="O64" s="3">
        <v>33</v>
      </c>
      <c r="P64" s="3">
        <v>11</v>
      </c>
      <c r="Q64" s="3" t="s">
        <v>262</v>
      </c>
      <c r="R64" s="4" t="s">
        <v>263</v>
      </c>
      <c r="S64" s="3" t="s">
        <v>264</v>
      </c>
      <c r="T64" s="4" t="s">
        <v>265</v>
      </c>
      <c r="U64" s="3">
        <v>70789966</v>
      </c>
      <c r="V64" s="2">
        <v>44879</v>
      </c>
      <c r="W64" s="4" t="s">
        <v>265</v>
      </c>
      <c r="X64" s="2">
        <v>44881</v>
      </c>
      <c r="Y64" s="4" t="s">
        <v>266</v>
      </c>
      <c r="Z64" s="3"/>
    </row>
    <row r="65" spans="1:26" x14ac:dyDescent="0.25">
      <c r="A65" s="2">
        <v>44881</v>
      </c>
      <c r="B65" s="3"/>
      <c r="C65" s="3" t="s">
        <v>261</v>
      </c>
      <c r="D65" s="3" t="s">
        <v>22</v>
      </c>
      <c r="E65" s="4" t="s">
        <v>2</v>
      </c>
      <c r="F65" s="3" t="s">
        <v>3</v>
      </c>
      <c r="G65" s="3" t="s">
        <v>51</v>
      </c>
      <c r="H65" s="3" t="s">
        <v>52</v>
      </c>
      <c r="I65" s="3"/>
      <c r="J65" s="3" t="s">
        <v>25</v>
      </c>
      <c r="K65" s="3">
        <v>44270</v>
      </c>
      <c r="L65" s="3" t="s">
        <v>53</v>
      </c>
      <c r="M65" s="4" t="s">
        <v>7</v>
      </c>
      <c r="N65" s="3" t="s">
        <v>8</v>
      </c>
      <c r="O65" s="3"/>
      <c r="P65" s="3">
        <v>33</v>
      </c>
      <c r="Q65" s="3" t="s">
        <v>262</v>
      </c>
      <c r="R65" s="4" t="s">
        <v>263</v>
      </c>
      <c r="S65" s="3" t="s">
        <v>264</v>
      </c>
      <c r="T65" s="4" t="s">
        <v>265</v>
      </c>
      <c r="U65" s="3">
        <v>70789966</v>
      </c>
      <c r="V65" s="2">
        <v>44879</v>
      </c>
      <c r="W65" s="4" t="s">
        <v>265</v>
      </c>
      <c r="X65" s="2">
        <v>44881</v>
      </c>
      <c r="Y65" s="4" t="s">
        <v>266</v>
      </c>
      <c r="Z65" s="3"/>
    </row>
    <row r="66" spans="1:26" x14ac:dyDescent="0.25">
      <c r="A66" s="2">
        <v>44895</v>
      </c>
      <c r="B66" s="3"/>
      <c r="C66" s="3" t="s">
        <v>267</v>
      </c>
      <c r="D66" s="3" t="s">
        <v>1</v>
      </c>
      <c r="E66" s="4" t="s">
        <v>2</v>
      </c>
      <c r="F66" s="3" t="s">
        <v>3</v>
      </c>
      <c r="G66" s="3" t="s">
        <v>3</v>
      </c>
      <c r="H66" s="3" t="s">
        <v>4</v>
      </c>
      <c r="I66" s="3">
        <v>18</v>
      </c>
      <c r="J66" s="3" t="s">
        <v>5</v>
      </c>
      <c r="K66" s="3">
        <v>9160</v>
      </c>
      <c r="L66" s="3" t="s">
        <v>6</v>
      </c>
      <c r="M66" s="4" t="s">
        <v>7</v>
      </c>
      <c r="N66" s="3" t="s">
        <v>8</v>
      </c>
      <c r="O66" s="3">
        <v>3</v>
      </c>
      <c r="P66" s="3">
        <v>0</v>
      </c>
      <c r="Q66" s="3" t="s">
        <v>268</v>
      </c>
      <c r="R66" s="4" t="s">
        <v>269</v>
      </c>
      <c r="S66" s="3" t="s">
        <v>270</v>
      </c>
      <c r="T66" s="4" t="s">
        <v>271</v>
      </c>
      <c r="U66" s="3">
        <v>70781428</v>
      </c>
      <c r="V66" s="2">
        <v>44895</v>
      </c>
      <c r="W66" s="4" t="s">
        <v>271</v>
      </c>
      <c r="X66" s="2">
        <v>44896</v>
      </c>
      <c r="Y66" s="4" t="s">
        <v>272</v>
      </c>
      <c r="Z66" s="3"/>
    </row>
    <row r="67" spans="1:26" x14ac:dyDescent="0.25">
      <c r="A67" s="2">
        <v>44896</v>
      </c>
      <c r="B67" s="3"/>
      <c r="C67" s="3" t="s">
        <v>267</v>
      </c>
      <c r="D67" s="3" t="s">
        <v>22</v>
      </c>
      <c r="E67" s="4" t="s">
        <v>2</v>
      </c>
      <c r="F67" s="3" t="s">
        <v>3</v>
      </c>
      <c r="G67" s="3" t="s">
        <v>214</v>
      </c>
      <c r="H67" s="3" t="s">
        <v>215</v>
      </c>
      <c r="I67" s="3">
        <v>25</v>
      </c>
      <c r="J67" s="3" t="s">
        <v>25</v>
      </c>
      <c r="K67" s="3">
        <v>77610</v>
      </c>
      <c r="L67" s="3" t="s">
        <v>216</v>
      </c>
      <c r="M67" s="4" t="s">
        <v>7</v>
      </c>
      <c r="N67" s="3" t="s">
        <v>8</v>
      </c>
      <c r="O67" s="3">
        <v>3</v>
      </c>
      <c r="P67" s="3">
        <v>3</v>
      </c>
      <c r="Q67" s="3" t="s">
        <v>112</v>
      </c>
      <c r="R67" s="4" t="s">
        <v>238</v>
      </c>
      <c r="S67" s="3" t="s">
        <v>239</v>
      </c>
      <c r="T67" s="4" t="s">
        <v>271</v>
      </c>
      <c r="U67" s="3">
        <v>70781428</v>
      </c>
      <c r="V67" s="2">
        <v>44895</v>
      </c>
      <c r="W67" s="4" t="s">
        <v>271</v>
      </c>
      <c r="X67" s="2">
        <v>44896</v>
      </c>
      <c r="Y67" s="4" t="s">
        <v>272</v>
      </c>
      <c r="Z67" s="3"/>
    </row>
    <row r="68" spans="1:26" x14ac:dyDescent="0.25">
      <c r="A68" s="2">
        <v>44902</v>
      </c>
      <c r="B68" s="3"/>
      <c r="C68" s="3" t="s">
        <v>273</v>
      </c>
      <c r="D68" s="3" t="s">
        <v>1</v>
      </c>
      <c r="E68" s="4" t="s">
        <v>2</v>
      </c>
      <c r="F68" s="3" t="s">
        <v>3</v>
      </c>
      <c r="G68" s="3" t="s">
        <v>3</v>
      </c>
      <c r="H68" s="3" t="s">
        <v>4</v>
      </c>
      <c r="I68" s="3">
        <v>18</v>
      </c>
      <c r="J68" s="3" t="s">
        <v>5</v>
      </c>
      <c r="K68" s="3">
        <v>9160</v>
      </c>
      <c r="L68" s="3" t="s">
        <v>6</v>
      </c>
      <c r="M68" s="4" t="s">
        <v>7</v>
      </c>
      <c r="N68" s="3" t="s">
        <v>8</v>
      </c>
      <c r="O68" s="3">
        <v>13</v>
      </c>
      <c r="P68" s="3">
        <v>0</v>
      </c>
      <c r="Q68" s="3" t="s">
        <v>103</v>
      </c>
      <c r="R68" s="4" t="s">
        <v>274</v>
      </c>
      <c r="S68" s="3" t="s">
        <v>275</v>
      </c>
      <c r="T68" s="4" t="s">
        <v>276</v>
      </c>
      <c r="U68" s="3">
        <v>70788135</v>
      </c>
      <c r="V68" s="2">
        <v>44902</v>
      </c>
      <c r="W68" s="4" t="s">
        <v>276</v>
      </c>
      <c r="X68" s="2">
        <v>44903</v>
      </c>
      <c r="Y68" s="4" t="s">
        <v>276</v>
      </c>
      <c r="Z68" s="3"/>
    </row>
    <row r="69" spans="1:26" x14ac:dyDescent="0.25">
      <c r="A69" s="2">
        <v>44903</v>
      </c>
      <c r="B69" s="3"/>
      <c r="C69" s="3" t="s">
        <v>273</v>
      </c>
      <c r="D69" s="3" t="s">
        <v>22</v>
      </c>
      <c r="E69" s="4" t="s">
        <v>2</v>
      </c>
      <c r="F69" s="3" t="s">
        <v>3</v>
      </c>
      <c r="G69" s="3" t="s">
        <v>256</v>
      </c>
      <c r="H69" s="3" t="s">
        <v>257</v>
      </c>
      <c r="I69" s="3"/>
      <c r="J69" s="3" t="s">
        <v>25</v>
      </c>
      <c r="K69" s="3">
        <v>18570</v>
      </c>
      <c r="L69" s="3" t="s">
        <v>26</v>
      </c>
      <c r="M69" s="4" t="s">
        <v>7</v>
      </c>
      <c r="N69" s="3" t="s">
        <v>8</v>
      </c>
      <c r="O69" s="3">
        <v>0</v>
      </c>
      <c r="P69" s="3">
        <v>13</v>
      </c>
      <c r="Q69" s="3" t="s">
        <v>103</v>
      </c>
      <c r="R69" s="4" t="s">
        <v>274</v>
      </c>
      <c r="S69" s="3" t="s">
        <v>275</v>
      </c>
      <c r="T69" s="4" t="s">
        <v>276</v>
      </c>
      <c r="U69" s="3">
        <v>70788135</v>
      </c>
      <c r="V69" s="2">
        <v>44902</v>
      </c>
      <c r="W69" s="4" t="s">
        <v>276</v>
      </c>
      <c r="X69" s="2">
        <v>44903</v>
      </c>
      <c r="Y69" s="4" t="s">
        <v>276</v>
      </c>
      <c r="Z69" s="3"/>
    </row>
    <row r="70" spans="1:26" x14ac:dyDescent="0.25">
      <c r="A70" s="2">
        <v>44907</v>
      </c>
      <c r="B70" s="3"/>
      <c r="C70" s="3" t="s">
        <v>277</v>
      </c>
      <c r="D70" s="3" t="s">
        <v>1</v>
      </c>
      <c r="E70" s="4" t="s">
        <v>2</v>
      </c>
      <c r="F70" s="3" t="s">
        <v>3</v>
      </c>
      <c r="G70" s="3" t="s">
        <v>3</v>
      </c>
      <c r="H70" s="3" t="s">
        <v>4</v>
      </c>
      <c r="I70" s="3">
        <v>18</v>
      </c>
      <c r="J70" s="3" t="s">
        <v>5</v>
      </c>
      <c r="K70" s="3">
        <v>9160</v>
      </c>
      <c r="L70" s="3" t="s">
        <v>6</v>
      </c>
      <c r="M70" s="4" t="s">
        <v>7</v>
      </c>
      <c r="N70" s="3" t="s">
        <v>8</v>
      </c>
      <c r="O70" s="3">
        <v>2</v>
      </c>
      <c r="P70" s="3">
        <v>0</v>
      </c>
      <c r="Q70" s="3" t="s">
        <v>278</v>
      </c>
      <c r="R70" s="4" t="s">
        <v>279</v>
      </c>
      <c r="S70" s="3" t="s">
        <v>280</v>
      </c>
      <c r="T70" s="4" t="s">
        <v>251</v>
      </c>
      <c r="U70" s="3">
        <v>70787010</v>
      </c>
      <c r="V70" s="2">
        <v>44907</v>
      </c>
      <c r="W70" s="4" t="s">
        <v>251</v>
      </c>
      <c r="X70" s="2">
        <v>44908</v>
      </c>
      <c r="Y70" s="4" t="s">
        <v>281</v>
      </c>
      <c r="Z70" s="3"/>
    </row>
    <row r="71" spans="1:26" x14ac:dyDescent="0.25">
      <c r="A71" s="2">
        <v>44908</v>
      </c>
      <c r="B71" s="3"/>
      <c r="C71" s="3" t="s">
        <v>277</v>
      </c>
      <c r="D71" s="3" t="s">
        <v>22</v>
      </c>
      <c r="E71" s="4" t="s">
        <v>2</v>
      </c>
      <c r="F71" s="3" t="s">
        <v>3</v>
      </c>
      <c r="G71" s="3" t="s">
        <v>60</v>
      </c>
      <c r="H71" s="3" t="s">
        <v>252</v>
      </c>
      <c r="I71" s="3"/>
      <c r="J71" s="3" t="s">
        <v>25</v>
      </c>
      <c r="K71" s="3">
        <v>94150</v>
      </c>
      <c r="L71" s="3" t="s">
        <v>62</v>
      </c>
      <c r="M71" s="4" t="s">
        <v>7</v>
      </c>
      <c r="N71" s="3" t="s">
        <v>8</v>
      </c>
      <c r="O71" s="3"/>
      <c r="P71" s="3">
        <v>2</v>
      </c>
      <c r="Q71" s="3" t="s">
        <v>278</v>
      </c>
      <c r="R71" s="4" t="s">
        <v>279</v>
      </c>
      <c r="S71" s="3" t="s">
        <v>280</v>
      </c>
      <c r="T71" s="4" t="s">
        <v>251</v>
      </c>
      <c r="U71" s="3">
        <v>70787010</v>
      </c>
      <c r="V71" s="2">
        <v>44907</v>
      </c>
      <c r="W71" s="4" t="s">
        <v>251</v>
      </c>
      <c r="X71" s="2">
        <v>44908</v>
      </c>
      <c r="Y71" s="4" t="s">
        <v>281</v>
      </c>
      <c r="Z71" s="3"/>
    </row>
    <row r="72" spans="1:26" x14ac:dyDescent="0.25">
      <c r="A72" s="2">
        <v>44914</v>
      </c>
      <c r="B72" s="3"/>
      <c r="C72" s="3" t="s">
        <v>282</v>
      </c>
      <c r="D72" s="3" t="s">
        <v>1</v>
      </c>
      <c r="E72" s="4" t="s">
        <v>2</v>
      </c>
      <c r="F72" s="3" t="s">
        <v>3</v>
      </c>
      <c r="G72" s="3" t="s">
        <v>3</v>
      </c>
      <c r="H72" s="3" t="s">
        <v>4</v>
      </c>
      <c r="I72" s="3">
        <v>18</v>
      </c>
      <c r="J72" s="3" t="s">
        <v>5</v>
      </c>
      <c r="K72" s="3">
        <v>9160</v>
      </c>
      <c r="L72" s="3" t="s">
        <v>6</v>
      </c>
      <c r="M72" s="4" t="s">
        <v>7</v>
      </c>
      <c r="N72" s="3" t="s">
        <v>8</v>
      </c>
      <c r="O72" s="3">
        <v>2</v>
      </c>
      <c r="P72" s="3">
        <v>0</v>
      </c>
      <c r="Q72" s="3" t="s">
        <v>283</v>
      </c>
      <c r="R72" s="4" t="s">
        <v>284</v>
      </c>
      <c r="S72" s="3" t="s">
        <v>285</v>
      </c>
      <c r="T72" s="4"/>
      <c r="U72" s="3">
        <v>70779650</v>
      </c>
      <c r="V72" s="2">
        <v>44914</v>
      </c>
      <c r="W72" s="4"/>
      <c r="X72" s="2">
        <v>44916</v>
      </c>
      <c r="Y72" s="4"/>
      <c r="Z72" s="3"/>
    </row>
    <row r="73" spans="1:26" x14ac:dyDescent="0.25">
      <c r="A73" s="2">
        <v>44916</v>
      </c>
      <c r="B73" s="3"/>
      <c r="C73" s="3" t="s">
        <v>282</v>
      </c>
      <c r="D73" s="3" t="s">
        <v>22</v>
      </c>
      <c r="E73" s="4" t="s">
        <v>2</v>
      </c>
      <c r="F73" s="3" t="s">
        <v>3</v>
      </c>
      <c r="G73" s="3" t="s">
        <v>286</v>
      </c>
      <c r="H73" s="3" t="s">
        <v>287</v>
      </c>
      <c r="I73" s="3"/>
      <c r="J73" s="3" t="s">
        <v>25</v>
      </c>
      <c r="K73" s="3">
        <v>85190</v>
      </c>
      <c r="L73" s="3" t="s">
        <v>288</v>
      </c>
      <c r="M73" s="4" t="s">
        <v>7</v>
      </c>
      <c r="N73" s="3" t="s">
        <v>8</v>
      </c>
      <c r="O73" s="3">
        <v>2</v>
      </c>
      <c r="P73" s="3">
        <v>2</v>
      </c>
      <c r="Q73" s="3" t="s">
        <v>289</v>
      </c>
      <c r="R73" s="4" t="s">
        <v>290</v>
      </c>
      <c r="S73" s="3" t="s">
        <v>291</v>
      </c>
      <c r="T73" s="4"/>
      <c r="U73" s="3">
        <v>70779650</v>
      </c>
      <c r="V73" s="2">
        <v>44914</v>
      </c>
      <c r="W73" s="4"/>
      <c r="X73" s="2">
        <v>44916</v>
      </c>
      <c r="Y73" s="4"/>
      <c r="Z73" s="3"/>
    </row>
    <row r="74" spans="1:26" x14ac:dyDescent="0.25">
      <c r="A74" s="2">
        <v>44944</v>
      </c>
      <c r="B74" s="3"/>
      <c r="C74" s="3" t="s">
        <v>292</v>
      </c>
      <c r="D74" s="3" t="s">
        <v>1</v>
      </c>
      <c r="E74" s="4" t="s">
        <v>2</v>
      </c>
      <c r="F74" s="3" t="s">
        <v>3</v>
      </c>
      <c r="G74" s="3" t="s">
        <v>3</v>
      </c>
      <c r="H74" s="3" t="s">
        <v>4</v>
      </c>
      <c r="I74" s="3">
        <v>18</v>
      </c>
      <c r="J74" s="3" t="s">
        <v>5</v>
      </c>
      <c r="K74" s="3">
        <v>9160</v>
      </c>
      <c r="L74" s="3" t="s">
        <v>6</v>
      </c>
      <c r="M74" s="4" t="s">
        <v>7</v>
      </c>
      <c r="N74" s="3" t="s">
        <v>8</v>
      </c>
      <c r="O74" s="3">
        <v>12</v>
      </c>
      <c r="P74" s="3">
        <v>0</v>
      </c>
      <c r="Q74" s="3" t="s">
        <v>242</v>
      </c>
      <c r="R74" s="4" t="s">
        <v>293</v>
      </c>
      <c r="S74" s="3" t="s">
        <v>294</v>
      </c>
      <c r="T74" s="4" t="s">
        <v>295</v>
      </c>
      <c r="U74" s="3">
        <v>55626039</v>
      </c>
      <c r="V74" s="2">
        <v>44943</v>
      </c>
      <c r="W74" s="4"/>
      <c r="X74" s="2">
        <v>44945</v>
      </c>
      <c r="Y74" s="4"/>
      <c r="Z74" s="3"/>
    </row>
    <row r="75" spans="1:26" x14ac:dyDescent="0.25">
      <c r="A75" s="2">
        <v>44945</v>
      </c>
      <c r="B75" s="3"/>
      <c r="C75" s="3" t="s">
        <v>292</v>
      </c>
      <c r="D75" s="3" t="s">
        <v>22</v>
      </c>
      <c r="E75" s="4" t="s">
        <v>2</v>
      </c>
      <c r="F75" s="3" t="s">
        <v>3</v>
      </c>
      <c r="G75" s="3" t="s">
        <v>23</v>
      </c>
      <c r="H75" s="3" t="s">
        <v>24</v>
      </c>
      <c r="I75" s="3"/>
      <c r="J75" s="3" t="s">
        <v>25</v>
      </c>
      <c r="K75" s="3">
        <v>18570</v>
      </c>
      <c r="L75" s="3" t="s">
        <v>26</v>
      </c>
      <c r="M75" s="4" t="s">
        <v>7</v>
      </c>
      <c r="N75" s="3" t="s">
        <v>8</v>
      </c>
      <c r="O75" s="3">
        <v>0</v>
      </c>
      <c r="P75" s="3">
        <v>12</v>
      </c>
      <c r="Q75" s="3" t="s">
        <v>296</v>
      </c>
      <c r="R75" s="4" t="s">
        <v>19</v>
      </c>
      <c r="S75" s="3" t="s">
        <v>20</v>
      </c>
      <c r="T75" s="4" t="s">
        <v>295</v>
      </c>
      <c r="U75" s="3">
        <v>55626039</v>
      </c>
      <c r="V75" s="2">
        <v>44943</v>
      </c>
      <c r="W75" s="4"/>
      <c r="X75" s="2">
        <v>44945</v>
      </c>
      <c r="Y75" s="4"/>
      <c r="Z75" s="3"/>
    </row>
    <row r="76" spans="1:26" x14ac:dyDescent="0.25">
      <c r="A76" s="2">
        <v>44967</v>
      </c>
      <c r="B76" s="3"/>
      <c r="C76" s="3" t="s">
        <v>297</v>
      </c>
      <c r="D76" s="3" t="s">
        <v>1</v>
      </c>
      <c r="E76" s="4" t="s">
        <v>2</v>
      </c>
      <c r="F76" s="3" t="s">
        <v>3</v>
      </c>
      <c r="G76" s="3" t="s">
        <v>3</v>
      </c>
      <c r="H76" s="3" t="s">
        <v>4</v>
      </c>
      <c r="I76" s="3">
        <v>18</v>
      </c>
      <c r="J76" s="3" t="s">
        <v>5</v>
      </c>
      <c r="K76" s="3">
        <v>9160</v>
      </c>
      <c r="L76" s="3" t="s">
        <v>6</v>
      </c>
      <c r="M76" s="4" t="s">
        <v>7</v>
      </c>
      <c r="N76" s="3" t="s">
        <v>8</v>
      </c>
      <c r="O76" s="3">
        <v>1</v>
      </c>
      <c r="P76" s="3">
        <v>0</v>
      </c>
      <c r="Q76" s="3" t="s">
        <v>298</v>
      </c>
      <c r="R76" s="4" t="s">
        <v>299</v>
      </c>
      <c r="S76" s="3" t="s">
        <v>300</v>
      </c>
      <c r="T76" s="4" t="s">
        <v>301</v>
      </c>
      <c r="U76" s="3">
        <v>70780121</v>
      </c>
      <c r="V76" s="2">
        <v>44967</v>
      </c>
      <c r="W76" s="4" t="s">
        <v>301</v>
      </c>
      <c r="X76" s="2">
        <v>44972</v>
      </c>
      <c r="Y76" s="4" t="s">
        <v>302</v>
      </c>
      <c r="Z76" s="3"/>
    </row>
    <row r="77" spans="1:26" x14ac:dyDescent="0.25">
      <c r="A77" s="2">
        <v>44972</v>
      </c>
      <c r="B77" s="3"/>
      <c r="C77" s="3" t="s">
        <v>297</v>
      </c>
      <c r="D77" s="3" t="s">
        <v>22</v>
      </c>
      <c r="E77" s="4" t="s">
        <v>2</v>
      </c>
      <c r="F77" s="3" t="s">
        <v>3</v>
      </c>
      <c r="G77" s="3" t="s">
        <v>156</v>
      </c>
      <c r="H77" s="3" t="s">
        <v>157</v>
      </c>
      <c r="I77" s="3"/>
      <c r="J77" s="3" t="s">
        <v>25</v>
      </c>
      <c r="K77" s="3">
        <v>6514</v>
      </c>
      <c r="L77" s="3" t="s">
        <v>158</v>
      </c>
      <c r="M77" s="4" t="s">
        <v>7</v>
      </c>
      <c r="N77" s="3" t="s">
        <v>8</v>
      </c>
      <c r="O77" s="3"/>
      <c r="P77" s="3">
        <v>1</v>
      </c>
      <c r="Q77" s="3" t="s">
        <v>303</v>
      </c>
      <c r="R77" s="4" t="s">
        <v>304</v>
      </c>
      <c r="S77" s="3" t="s">
        <v>305</v>
      </c>
      <c r="T77" s="4" t="s">
        <v>301</v>
      </c>
      <c r="U77" s="3">
        <v>70780121</v>
      </c>
      <c r="V77" s="2">
        <v>44967</v>
      </c>
      <c r="W77" s="4" t="s">
        <v>301</v>
      </c>
      <c r="X77" s="2">
        <v>44972</v>
      </c>
      <c r="Y77" s="4" t="s">
        <v>302</v>
      </c>
      <c r="Z77" s="3"/>
    </row>
    <row r="78" spans="1:26" x14ac:dyDescent="0.25">
      <c r="A78" s="2">
        <v>44981</v>
      </c>
      <c r="B78" s="3"/>
      <c r="C78" s="3" t="s">
        <v>306</v>
      </c>
      <c r="D78" s="3" t="s">
        <v>1</v>
      </c>
      <c r="E78" s="4" t="s">
        <v>2</v>
      </c>
      <c r="F78" s="3" t="s">
        <v>3</v>
      </c>
      <c r="G78" s="3" t="s">
        <v>3</v>
      </c>
      <c r="H78" s="3" t="s">
        <v>4</v>
      </c>
      <c r="I78" s="3">
        <v>18</v>
      </c>
      <c r="J78" s="3" t="s">
        <v>5</v>
      </c>
      <c r="K78" s="3">
        <v>9160</v>
      </c>
      <c r="L78" s="3" t="s">
        <v>6</v>
      </c>
      <c r="M78" s="4" t="s">
        <v>7</v>
      </c>
      <c r="N78" s="3" t="s">
        <v>8</v>
      </c>
      <c r="O78" s="3">
        <v>3</v>
      </c>
      <c r="P78" s="3">
        <v>0</v>
      </c>
      <c r="Q78" s="3"/>
      <c r="R78" s="4"/>
      <c r="S78" s="3"/>
      <c r="T78" s="4" t="s">
        <v>307</v>
      </c>
      <c r="U78" s="3">
        <v>76030111</v>
      </c>
      <c r="V78" s="2">
        <v>44981</v>
      </c>
      <c r="W78" s="4" t="s">
        <v>307</v>
      </c>
      <c r="X78" s="2">
        <v>44984</v>
      </c>
      <c r="Y78" s="4" t="s">
        <v>308</v>
      </c>
      <c r="Z78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Blad3</vt:lpstr>
      <vt:lpstr>Avamoplast 08-12-2021 -- 24-02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2023-03-01T08:30:24Z</dcterms:created>
  <dcterms:modified xsi:type="dcterms:W3CDTF">2023-03-01T09:01:18Z</dcterms:modified>
</cp:coreProperties>
</file>