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S:\LEEGGOEDBEHEER\2022\"/>
    </mc:Choice>
  </mc:AlternateContent>
  <xr:revisionPtr revIDLastSave="0" documentId="13_ncr:1_{2412D188-639B-4427-A3E3-5601F6367515}" xr6:coauthVersionLast="47" xr6:coauthVersionMax="47" xr10:uidLastSave="{00000000-0000-0000-0000-000000000000}"/>
  <bookViews>
    <workbookView xWindow="-120" yWindow="-120" windowWidth="29040" windowHeight="15840" xr2:uid="{7E0DA427-D919-4E4C-9873-36EEED5E7759}"/>
  </bookViews>
  <sheets>
    <sheet name="Blad3" sheetId="3" r:id="rId1"/>
    <sheet name="Ceres 01012022 - 20102022" sheetId="2" r:id="rId2"/>
  </sheets>
  <calcPr calcId="191029"/>
  <pivotCaches>
    <pivotCache cacheId="0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" i="3" l="1"/>
  <c r="E6" i="3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4" i="3"/>
  <c r="D5" i="3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4" i="3"/>
  <c r="C5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4" i="3"/>
  <c r="B37" i="3" l="1"/>
  <c r="C37" i="3"/>
  <c r="D37" i="3"/>
  <c r="E37" i="3"/>
</calcChain>
</file>

<file path=xl/sharedStrings.xml><?xml version="1.0" encoding="utf-8"?>
<sst xmlns="http://schemas.openxmlformats.org/spreadsheetml/2006/main" count="609" uniqueCount="124">
  <si>
    <t>410976 / 1</t>
  </si>
  <si>
    <t>Laden</t>
  </si>
  <si>
    <t>7344</t>
  </si>
  <si>
    <t>CERES NV</t>
  </si>
  <si>
    <t>CERES</t>
  </si>
  <si>
    <t>AVENUE DE VILVOORDE</t>
  </si>
  <si>
    <t>B</t>
  </si>
  <si>
    <t>HAREN</t>
  </si>
  <si>
    <t>EUR</t>
  </si>
  <si>
    <t>EUROPAL TE RUILEN</t>
  </si>
  <si>
    <t>3157472</t>
  </si>
  <si>
    <t>Lossen</t>
  </si>
  <si>
    <t>SOUFFLET PONT SUR SEINE</t>
  </si>
  <si>
    <t>CHEMIN AUX PRETRES</t>
  </si>
  <si>
    <t>F</t>
  </si>
  <si>
    <t>PONT SUR SEINE</t>
  </si>
  <si>
    <t>411499 / 1</t>
  </si>
  <si>
    <t>13994346</t>
  </si>
  <si>
    <t>CERES-13994346</t>
  </si>
  <si>
    <t xml:space="preserve">MOULINS SOUFFLET CORBEIL </t>
  </si>
  <si>
    <t xml:space="preserve">QUAI DE L'APPORT PARIS </t>
  </si>
  <si>
    <t>CORBEIL ESSONNES</t>
  </si>
  <si>
    <t>410720 / 1</t>
  </si>
  <si>
    <t>ceres</t>
  </si>
  <si>
    <t>412942 / 1</t>
  </si>
  <si>
    <t>412946 / 1</t>
  </si>
  <si>
    <t xml:space="preserve">3164269 </t>
  </si>
  <si>
    <t>414859 / 1</t>
  </si>
  <si>
    <t>Soufflet Alimentation in Valenciennes</t>
  </si>
  <si>
    <t xml:space="preserve">SOUFFLET ALIMENTAIRES </t>
  </si>
  <si>
    <t>415042 / 1</t>
  </si>
  <si>
    <t>mail 14/2</t>
  </si>
  <si>
    <t xml:space="preserve">RUE DU PETIT BRUXELLES </t>
  </si>
  <si>
    <t>VALENCIENNES</t>
  </si>
  <si>
    <t>416532 / 1</t>
  </si>
  <si>
    <t>418933 / 1</t>
  </si>
  <si>
    <t>420302 / 1</t>
  </si>
  <si>
    <t>mail 11/4</t>
  </si>
  <si>
    <t>420591 / 1</t>
  </si>
  <si>
    <t>mail 13/4</t>
  </si>
  <si>
    <t>422527 / 1</t>
  </si>
  <si>
    <t>mail 5/5</t>
  </si>
  <si>
    <t>423015 / 1</t>
  </si>
  <si>
    <t>422186 / 1</t>
  </si>
  <si>
    <t>Pont sur seine mail 2/5</t>
  </si>
  <si>
    <t>423719 / 1</t>
  </si>
  <si>
    <t>14336587</t>
  </si>
  <si>
    <t>CERES 14336587</t>
  </si>
  <si>
    <t>424564 / 1</t>
  </si>
  <si>
    <t>mail/ telefoon Gregory 30/5</t>
  </si>
  <si>
    <t>423789 / 1</t>
  </si>
  <si>
    <t>424439 / 1</t>
  </si>
  <si>
    <t>mail 27/5</t>
  </si>
  <si>
    <t>426569 / 1</t>
  </si>
  <si>
    <t>Moulins Soufflet 91 Corbeil Essonnes</t>
  </si>
  <si>
    <t>426382 / 1</t>
  </si>
  <si>
    <t>427044 / 1</t>
  </si>
  <si>
    <t>pont sur seine</t>
  </si>
  <si>
    <t>moulin soufflet</t>
  </si>
  <si>
    <t>MOULIN SOUFFLET SA</t>
  </si>
  <si>
    <t>427305 / 1</t>
  </si>
  <si>
    <t>mail 27/6</t>
  </si>
  <si>
    <t>428956 / 1</t>
  </si>
  <si>
    <t>mail Michael dd 18-7/22</t>
  </si>
  <si>
    <t>+- 200kg informatica materiaal op 1 europallet</t>
  </si>
  <si>
    <t>428233 / 1</t>
  </si>
  <si>
    <t>CERES 3242620</t>
  </si>
  <si>
    <t>ROUTE DE LONGUEPERTE</t>
  </si>
  <si>
    <t>SOUFFLET SERVICE INFORMATIQUE</t>
  </si>
  <si>
    <t>QUAI DU GENERAL SARRAIL</t>
  </si>
  <si>
    <t>NOGENT-SUR-SEINE</t>
  </si>
  <si>
    <t>429855 / 1</t>
  </si>
  <si>
    <t>429963 / 1</t>
  </si>
  <si>
    <t>Levering Lesaffre</t>
  </si>
  <si>
    <t>LESAFFRE</t>
  </si>
  <si>
    <t>RUE DE MENIN</t>
  </si>
  <si>
    <t>MARQUETTE-LEZ-LILLE</t>
  </si>
  <si>
    <t>429485 / 1</t>
  </si>
  <si>
    <t>Pont sur seine mail 25/7</t>
  </si>
  <si>
    <t>429485 / 2</t>
  </si>
  <si>
    <t>430412 / 1</t>
  </si>
  <si>
    <t>430379 / 1</t>
  </si>
  <si>
    <t>Neuhauser St Quintin</t>
  </si>
  <si>
    <t>NEUHAUSER</t>
  </si>
  <si>
    <t>RUE GEORGES CHARPAK</t>
  </si>
  <si>
    <t>SAINT-QUENTIN</t>
  </si>
  <si>
    <t>430993 / 1</t>
  </si>
  <si>
    <t>Levering Soufflet Alimentaire</t>
  </si>
  <si>
    <t>VIVIEN PAILLE</t>
  </si>
  <si>
    <t>RUE DE LA FOLIE</t>
  </si>
  <si>
    <t>BEMERAIN</t>
  </si>
  <si>
    <t>432473 / 1</t>
  </si>
  <si>
    <t>mail 6/9</t>
  </si>
  <si>
    <t>14584076</t>
  </si>
  <si>
    <t>435321 / 1</t>
  </si>
  <si>
    <t>Mutatie</t>
  </si>
  <si>
    <t>Vastlegging</t>
  </si>
  <si>
    <t>Oorsprong</t>
  </si>
  <si>
    <t>Activiteit</t>
  </si>
  <si>
    <t>Code</t>
  </si>
  <si>
    <t>Klant</t>
  </si>
  <si>
    <t>Adres</t>
  </si>
  <si>
    <t>straat</t>
  </si>
  <si>
    <t>Huisnr.</t>
  </si>
  <si>
    <t>Land</t>
  </si>
  <si>
    <t>Postcode</t>
  </si>
  <si>
    <t>Gemeente</t>
  </si>
  <si>
    <t>Leeggoed code</t>
  </si>
  <si>
    <t>Verpakking</t>
  </si>
  <si>
    <t>Exact laden</t>
  </si>
  <si>
    <t>Exact lossen</t>
  </si>
  <si>
    <t>Referentie</t>
  </si>
  <si>
    <t>CMR</t>
  </si>
  <si>
    <t>Laaddatum</t>
  </si>
  <si>
    <t>Laadref.</t>
  </si>
  <si>
    <t>Losdatum</t>
  </si>
  <si>
    <t>Losref.</t>
  </si>
  <si>
    <t>Rijlabels</t>
  </si>
  <si>
    <t>Eindtotaal</t>
  </si>
  <si>
    <t>LADEN</t>
  </si>
  <si>
    <t>LOSSEN</t>
  </si>
  <si>
    <t xml:space="preserve">LOSSEN </t>
  </si>
  <si>
    <t>LAADPLAATS</t>
  </si>
  <si>
    <t>LOSPLAATS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</si>
</sst>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2">
    <border>
      <left/>
      <right/>
      <top/>
      <bottom/>
      <diagonal/>
    </border>
    <border>
      <left/>
      <right/>
      <top style="thin">
        <color theme="4" tint="0.39997558519241921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0" xfId="0" applyFont="1"/>
    <xf numFmtId="14" fontId="3" fillId="0" borderId="0" xfId="0" applyNumberFormat="1" applyFont="1"/>
    <xf numFmtId="0" fontId="3" fillId="0" borderId="0" xfId="0" applyFont="1"/>
    <xf numFmtId="49" fontId="3" fillId="0" borderId="0" xfId="0" applyNumberFormat="1" applyFon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Greet Callebaut" refreshedDate="44859.466041782405" createdVersion="8" refreshedVersion="8" minRefreshableVersion="3" recordCount="66" xr:uid="{1D5E8C35-4AAC-4A78-9F86-DE1AA8AC4BFB}">
  <cacheSource type="worksheet">
    <worksheetSource ref="A1:V47" sheet="Ceres 01012022 - 20102022"/>
  </cacheSource>
  <cacheFields count="22">
    <cacheField name="Mutatie" numFmtId="14">
      <sharedItems containsSemiMixedTypes="0" containsNonDate="0" containsDate="1" containsString="0" minDate="2022-01-07T00:00:00" maxDate="2022-10-20T00:00:00"/>
    </cacheField>
    <cacheField name="Vastlegging" numFmtId="0">
      <sharedItems containsNonDate="0" containsString="0" containsBlank="1"/>
    </cacheField>
    <cacheField name="Oorsprong" numFmtId="0">
      <sharedItems count="33">
        <s v="410976 / 1"/>
        <s v="411499 / 1"/>
        <s v="410720 / 1"/>
        <s v="412942 / 1"/>
        <s v="412946 / 1"/>
        <s v="414859 / 1"/>
        <s v="415042 / 1"/>
        <s v="416532 / 1"/>
        <s v="418933 / 1"/>
        <s v="420302 / 1"/>
        <s v="420591 / 1"/>
        <s v="422527 / 1"/>
        <s v="423015 / 1"/>
        <s v="422186 / 1"/>
        <s v="423719 / 1"/>
        <s v="424564 / 1"/>
        <s v="423789 / 1"/>
        <s v="424439 / 1"/>
        <s v="426569 / 1"/>
        <s v="426382 / 1"/>
        <s v="427044 / 1"/>
        <s v="427305 / 1"/>
        <s v="428956 / 1"/>
        <s v="428233 / 1"/>
        <s v="429855 / 1"/>
        <s v="429963 / 1"/>
        <s v="429485 / 1"/>
        <s v="429485 / 2"/>
        <s v="430412 / 1"/>
        <s v="430379 / 1"/>
        <s v="430993 / 1"/>
        <s v="432473 / 1"/>
        <s v="435321 / 1"/>
      </sharedItems>
    </cacheField>
    <cacheField name="Activiteit" numFmtId="0">
      <sharedItems/>
    </cacheField>
    <cacheField name="Code" numFmtId="49">
      <sharedItems/>
    </cacheField>
    <cacheField name="Klant" numFmtId="0">
      <sharedItems/>
    </cacheField>
    <cacheField name="Adres" numFmtId="0">
      <sharedItems/>
    </cacheField>
    <cacheField name="straat" numFmtId="0">
      <sharedItems/>
    </cacheField>
    <cacheField name="Huisnr." numFmtId="0">
      <sharedItems containsString="0" containsBlank="1" containsNumber="1" containsInteger="1" minValue="3" maxValue="1174"/>
    </cacheField>
    <cacheField name="Land" numFmtId="0">
      <sharedItems/>
    </cacheField>
    <cacheField name="Postcode" numFmtId="0">
      <sharedItems containsSemiMixedTypes="0" containsString="0" containsNumber="1" containsInteger="1" minValue="1130" maxValue="91100"/>
    </cacheField>
    <cacheField name="Gemeente" numFmtId="0">
      <sharedItems/>
    </cacheField>
    <cacheField name="Leeggoed code" numFmtId="49">
      <sharedItems/>
    </cacheField>
    <cacheField name="Verpakking" numFmtId="0">
      <sharedItems/>
    </cacheField>
    <cacheField name="Exact laden" numFmtId="0">
      <sharedItems containsString="0" containsBlank="1" containsNumber="1" containsInteger="1" minValue="0" maxValue="33"/>
    </cacheField>
    <cacheField name="Exact lossen" numFmtId="0">
      <sharedItems containsSemiMixedTypes="0" containsString="0" containsNumber="1" containsInteger="1" minValue="0" maxValue="33"/>
    </cacheField>
    <cacheField name="Referentie" numFmtId="49">
      <sharedItems/>
    </cacheField>
    <cacheField name="CMR" numFmtId="0">
      <sharedItems containsString="0" containsBlank="1" containsNumber="1" containsInteger="1" minValue="28893982" maxValue="651055955"/>
    </cacheField>
    <cacheField name="Laaddatum" numFmtId="14">
      <sharedItems containsSemiMixedTypes="0" containsNonDate="0" containsDate="1" containsString="0" minDate="2022-01-07T00:00:00" maxDate="2022-10-18T00:00:00"/>
    </cacheField>
    <cacheField name="Laadref." numFmtId="49">
      <sharedItems containsBlank="1"/>
    </cacheField>
    <cacheField name="Losdatum" numFmtId="14">
      <sharedItems containsSemiMixedTypes="0" containsNonDate="0" containsDate="1" containsString="0" minDate="2022-01-10T00:00:00" maxDate="2022-10-20T00:00:00"/>
    </cacheField>
    <cacheField name="Losref." numFmtId="49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66">
  <r>
    <d v="2022-01-07T00:00:00"/>
    <m/>
    <x v="0"/>
    <s v="Laden"/>
    <s v="7344"/>
    <s v="CERES NV"/>
    <s v="CERES"/>
    <s v="AVENUE DE VILVOORDE"/>
    <n v="300"/>
    <s v="B"/>
    <n v="1130"/>
    <s v="HAREN"/>
    <s v="EUR"/>
    <s v="EUROPAL TE RUILEN"/>
    <n v="28"/>
    <n v="33"/>
    <s v="3157472"/>
    <n v="59791182"/>
    <d v="2022-01-07T00:00:00"/>
    <s v="3157472"/>
    <d v="2022-01-10T00:00:00"/>
    <s v="3157472"/>
  </r>
  <r>
    <d v="2022-01-10T00:00:00"/>
    <m/>
    <x v="0"/>
    <s v="Lossen"/>
    <s v="7344"/>
    <s v="CERES NV"/>
    <s v="SOUFFLET PONT SUR SEINE"/>
    <s v="CHEMIN AUX PRETRES"/>
    <n v="3"/>
    <s v="F"/>
    <n v="10400"/>
    <s v="PONT SUR SEINE"/>
    <s v="EUR"/>
    <s v="EUROPAL TE RUILEN"/>
    <n v="28"/>
    <n v="28"/>
    <s v="3157472"/>
    <n v="59791182"/>
    <d v="2022-01-07T00:00:00"/>
    <s v="3157472"/>
    <d v="2022-01-10T00:00:00"/>
    <s v="3157472"/>
  </r>
  <r>
    <d v="2022-01-11T00:00:00"/>
    <m/>
    <x v="1"/>
    <s v="Lossen"/>
    <s v="7344"/>
    <s v="CERES NV"/>
    <s v="CERES"/>
    <s v="AVENUE DE VILVOORDE"/>
    <n v="300"/>
    <s v="B"/>
    <n v="1130"/>
    <s v="HAREN"/>
    <s v="EUR"/>
    <s v="EUROPAL TE RUILEN"/>
    <n v="0"/>
    <n v="29"/>
    <s v="13994346"/>
    <n v="65106349"/>
    <d v="2022-01-11T00:00:00"/>
    <s v="CERES-13994346"/>
    <d v="2022-01-12T00:00:00"/>
    <m/>
  </r>
  <r>
    <d v="2022-01-11T00:00:00"/>
    <m/>
    <x v="1"/>
    <s v="Laden"/>
    <s v="7344"/>
    <s v="CERES NV"/>
    <s v="MOULINS SOUFFLET CORBEIL "/>
    <s v="QUAI DE L'APPORT PARIS "/>
    <n v="7"/>
    <s v="F"/>
    <n v="91100"/>
    <s v="CORBEIL ESSONNES"/>
    <s v="EUR"/>
    <s v="EUROPAL TE RUILEN"/>
    <n v="29"/>
    <n v="0"/>
    <s v="13994346"/>
    <n v="65106349"/>
    <d v="2022-01-11T00:00:00"/>
    <s v="CERES-13994346"/>
    <d v="2022-01-12T00:00:00"/>
    <m/>
  </r>
  <r>
    <d v="2022-01-13T00:00:00"/>
    <m/>
    <x v="2"/>
    <s v="Laden"/>
    <s v="7344"/>
    <s v="CERES NV"/>
    <s v="MOULIN DE SARRE"/>
    <s v="ROUTE DE LOUERRE/SARRE 73"/>
    <m/>
    <s v="F"/>
    <n v="49350"/>
    <s v="GENNES"/>
    <s v="EUR"/>
    <s v="EUROPAL TE RUILEN"/>
    <n v="25"/>
    <n v="0"/>
    <s v="moulin de Sarre"/>
    <n v="65105496"/>
    <d v="2022-01-13T00:00:00"/>
    <s v="ceres"/>
    <d v="2022-01-14T00:00:00"/>
    <s v="Moulin de Sarre"/>
  </r>
  <r>
    <d v="2022-01-14T00:00:00"/>
    <m/>
    <x v="2"/>
    <s v="Lossen"/>
    <s v="7344"/>
    <s v="CERES NV"/>
    <s v="CERES"/>
    <s v="AVENUE DE VILVOORDE"/>
    <n v="300"/>
    <s v="B"/>
    <n v="1130"/>
    <s v="HAREN"/>
    <s v="EUR"/>
    <s v="EUROPAL TE RUILEN"/>
    <n v="0"/>
    <n v="25"/>
    <s v="moulin de Sarre"/>
    <n v="65105496"/>
    <d v="2022-01-13T00:00:00"/>
    <s v="ceres"/>
    <d v="2022-01-14T00:00:00"/>
    <s v="Moulin de Sarre"/>
  </r>
  <r>
    <d v="2022-02-02T00:00:00"/>
    <m/>
    <x v="3"/>
    <s v="Laden"/>
    <s v="7344"/>
    <s v="CERES NV"/>
    <s v="MOULIN DE SARRE"/>
    <s v="ROUTE DE LOUERRE/SARRE 73"/>
    <m/>
    <s v="F"/>
    <n v="49350"/>
    <s v="GENNES"/>
    <s v="EUR"/>
    <s v="EUROPAL TE RUILEN"/>
    <n v="18"/>
    <n v="0"/>
    <s v="mail 21/01"/>
    <n v="651055955"/>
    <d v="2022-02-02T00:00:00"/>
    <m/>
    <d v="2022-02-03T00:00:00"/>
    <m/>
  </r>
  <r>
    <d v="2022-02-03T00:00:00"/>
    <m/>
    <x v="3"/>
    <s v="Lossen"/>
    <s v="7344"/>
    <s v="CERES NV"/>
    <s v="CERES"/>
    <s v="AVENUE DE VILVOORDE"/>
    <n v="300"/>
    <s v="B"/>
    <n v="1130"/>
    <s v="HAREN"/>
    <s v="EUR"/>
    <s v="EUROPAL TE RUILEN"/>
    <n v="0"/>
    <n v="18"/>
    <s v="mail 21/01"/>
    <n v="651055955"/>
    <d v="2022-02-02T00:00:00"/>
    <m/>
    <d v="2022-02-03T00:00:00"/>
    <m/>
  </r>
  <r>
    <d v="2022-02-03T00:00:00"/>
    <m/>
    <x v="4"/>
    <s v="Lossen"/>
    <s v="7344"/>
    <s v="CERES NV"/>
    <s v="CERES"/>
    <s v="AVENUE DE VILVOORDE"/>
    <n v="300"/>
    <s v="B"/>
    <n v="1130"/>
    <s v="HAREN"/>
    <s v="EUR"/>
    <s v="EUROPAL TE RUILEN"/>
    <n v="20"/>
    <n v="20"/>
    <s v="3164269 "/>
    <n v="65098547"/>
    <d v="2022-02-02T00:00:00"/>
    <s v="ceres"/>
    <d v="2022-02-03T00:00:00"/>
    <m/>
  </r>
  <r>
    <d v="2022-02-03T00:00:00"/>
    <m/>
    <x v="4"/>
    <s v="Laden"/>
    <s v="7344"/>
    <s v="CERES NV"/>
    <s v="SOUFFLET PONT SUR SEINE"/>
    <s v="CHEMIN AUX PRETRES"/>
    <n v="3"/>
    <s v="F"/>
    <n v="10400"/>
    <s v="PONT SUR SEINE"/>
    <s v="EUR"/>
    <s v="EUROPAL TE RUILEN"/>
    <n v="20"/>
    <n v="10"/>
    <s v="3164269 "/>
    <n v="65098547"/>
    <d v="2022-02-02T00:00:00"/>
    <s v="ceres"/>
    <d v="2022-02-03T00:00:00"/>
    <m/>
  </r>
  <r>
    <d v="2022-02-15T00:00:00"/>
    <m/>
    <x v="5"/>
    <s v="Laden"/>
    <s v="7344"/>
    <s v="CERES NV"/>
    <s v="CERES"/>
    <s v="AVENUE DE VILVOORDE"/>
    <n v="300"/>
    <s v="B"/>
    <n v="1130"/>
    <s v="HAREN"/>
    <s v="EUR"/>
    <s v="EUROPAL TE RUILEN"/>
    <n v="6"/>
    <n v="0"/>
    <s v="Soufflet Alimentation in Valenciennes"/>
    <n v="28893982"/>
    <d v="2022-02-15T00:00:00"/>
    <s v="SOUFFLET ALIMENTAIRES "/>
    <d v="2022-03-07T00:00:00"/>
    <s v="CERES"/>
  </r>
  <r>
    <d v="2022-02-21T00:00:00"/>
    <m/>
    <x v="6"/>
    <s v="Laden"/>
    <s v="7344"/>
    <s v="CERES NV"/>
    <s v="CERES"/>
    <s v="AVENUE DE VILVOORDE"/>
    <n v="300"/>
    <s v="B"/>
    <n v="1130"/>
    <s v="HAREN"/>
    <s v="EUR"/>
    <s v="EUROPAL TE RUILEN"/>
    <n v="28"/>
    <n v="0"/>
    <s v="mail 14/2"/>
    <n v="72871725"/>
    <d v="2022-02-18T00:00:00"/>
    <m/>
    <d v="2022-02-21T00:00:00"/>
    <m/>
  </r>
  <r>
    <d v="2022-02-22T00:00:00"/>
    <m/>
    <x v="6"/>
    <s v="Lossen"/>
    <s v="7344"/>
    <s v="CERES NV"/>
    <s v="SOUFFLET PONT SUR SEINE"/>
    <s v="CHEMIN AUX PRETRES"/>
    <n v="3"/>
    <s v="F"/>
    <n v="10400"/>
    <s v="PONT SUR SEINE"/>
    <s v="EUR"/>
    <s v="EUROPAL TE RUILEN"/>
    <n v="0"/>
    <n v="28"/>
    <s v="mail 14/2"/>
    <n v="72871725"/>
    <d v="2022-02-18T00:00:00"/>
    <m/>
    <d v="2022-02-21T00:00:00"/>
    <m/>
  </r>
  <r>
    <d v="2022-03-07T00:00:00"/>
    <m/>
    <x v="5"/>
    <s v="Lossen"/>
    <s v="7344"/>
    <s v="CERES NV"/>
    <s v="SOUFFLET ALIMENTAIRES "/>
    <s v="RUE DU PETIT BRUXELLES "/>
    <n v="41"/>
    <s v="F"/>
    <n v="59302"/>
    <s v="VALENCIENNES"/>
    <s v="EUR"/>
    <s v="EUROPAL TE RUILEN"/>
    <n v="6"/>
    <n v="6"/>
    <s v="Soufflet Alimentation in Valenciennes"/>
    <n v="28893982"/>
    <d v="2022-02-15T00:00:00"/>
    <s v="SOUFFLET ALIMENTAIRES "/>
    <d v="2022-03-07T00:00:00"/>
    <s v="CERES"/>
  </r>
  <r>
    <d v="2022-03-09T00:00:00"/>
    <m/>
    <x v="7"/>
    <s v="Laden"/>
    <s v="7344"/>
    <s v="CERES NV"/>
    <s v="MOULIN DE SARRE"/>
    <s v="ROUTE DE LOUERRE/SARRE 73"/>
    <m/>
    <s v="F"/>
    <n v="49350"/>
    <s v="GENNES"/>
    <s v="EUR"/>
    <s v="EUROPAL TE RUILEN"/>
    <n v="18"/>
    <n v="0"/>
    <s v="mail 28/02"/>
    <n v="70773267"/>
    <d v="2022-03-09T00:00:00"/>
    <m/>
    <d v="2022-03-10T00:00:00"/>
    <m/>
  </r>
  <r>
    <d v="2022-03-10T00:00:00"/>
    <m/>
    <x v="7"/>
    <s v="Lossen"/>
    <s v="7344"/>
    <s v="CERES NV"/>
    <s v="CERES"/>
    <s v="AVENUE DE VILVOORDE"/>
    <n v="300"/>
    <s v="B"/>
    <n v="1130"/>
    <s v="HAREN"/>
    <s v="EUR"/>
    <s v="EUROPAL TE RUILEN"/>
    <n v="0"/>
    <n v="18"/>
    <s v="mail 28/02"/>
    <n v="70773267"/>
    <d v="2022-03-09T00:00:00"/>
    <m/>
    <d v="2022-03-10T00:00:00"/>
    <m/>
  </r>
  <r>
    <d v="2022-04-13T00:00:00"/>
    <m/>
    <x v="8"/>
    <s v="Laden"/>
    <s v="7344"/>
    <s v="CERES NV"/>
    <s v="MOULIN DE SARRE"/>
    <s v="ROUTE DE LOUERRE/SARRE 73"/>
    <m/>
    <s v="F"/>
    <n v="49350"/>
    <s v="GENNES"/>
    <s v="EUR"/>
    <s v="EUROPAL TE RUILEN"/>
    <n v="24"/>
    <n v="0"/>
    <s v="mail 25/3"/>
    <n v="70784827"/>
    <d v="2022-04-12T00:00:00"/>
    <m/>
    <d v="2022-04-13T00:00:00"/>
    <m/>
  </r>
  <r>
    <d v="2022-04-14T00:00:00"/>
    <m/>
    <x v="9"/>
    <s v="Laden"/>
    <s v="7344"/>
    <s v="CERES NV"/>
    <s v="CERES"/>
    <s v="AVENUE DE VILVOORDE"/>
    <n v="300"/>
    <s v="B"/>
    <n v="1130"/>
    <s v="HAREN"/>
    <s v="EUR"/>
    <s v="EUROPAL TE RUILEN"/>
    <n v="28"/>
    <n v="28"/>
    <s v="mail 11/4"/>
    <m/>
    <d v="2022-04-14T00:00:00"/>
    <m/>
    <d v="2022-04-15T00:00:00"/>
    <m/>
  </r>
  <r>
    <d v="2022-04-14T00:00:00"/>
    <m/>
    <x v="8"/>
    <s v="Lossen"/>
    <s v="7344"/>
    <s v="CERES NV"/>
    <s v="CERES"/>
    <s v="AVENUE DE VILVOORDE"/>
    <n v="300"/>
    <s v="B"/>
    <n v="1130"/>
    <s v="HAREN"/>
    <s v="EUR"/>
    <s v="EUROPAL TE RUILEN"/>
    <n v="0"/>
    <n v="24"/>
    <s v="mail 25/3"/>
    <n v="70784827"/>
    <d v="2022-04-12T00:00:00"/>
    <m/>
    <d v="2022-04-13T00:00:00"/>
    <m/>
  </r>
  <r>
    <d v="2022-04-15T00:00:00"/>
    <m/>
    <x v="9"/>
    <s v="Lossen"/>
    <s v="7344"/>
    <s v="CERES NV"/>
    <s v="SOUFFLET PONT SUR SEINE"/>
    <s v="CHEMIN AUX PRETRES"/>
    <n v="3"/>
    <s v="F"/>
    <n v="10400"/>
    <s v="PONT SUR SEINE"/>
    <s v="EUR"/>
    <s v="EUROPAL TE RUILEN"/>
    <n v="28"/>
    <n v="28"/>
    <s v="mail 11/4"/>
    <m/>
    <d v="2022-04-14T00:00:00"/>
    <m/>
    <d v="2022-04-15T00:00:00"/>
    <m/>
  </r>
  <r>
    <d v="2022-04-28T00:00:00"/>
    <m/>
    <x v="10"/>
    <s v="Laden"/>
    <s v="7344"/>
    <s v="CERES NV"/>
    <s v="CERES"/>
    <s v="AVENUE DE VILVOORDE"/>
    <n v="300"/>
    <s v="B"/>
    <n v="1130"/>
    <s v="HAREN"/>
    <s v="EUR"/>
    <s v="EUROPAL TE RUILEN"/>
    <n v="33"/>
    <n v="33"/>
    <s v="mail 13/4"/>
    <m/>
    <d v="2022-04-28T00:00:00"/>
    <m/>
    <d v="2022-04-29T00:00:00"/>
    <m/>
  </r>
  <r>
    <d v="2022-04-29T00:00:00"/>
    <m/>
    <x v="10"/>
    <s v="Lossen"/>
    <s v="7344"/>
    <s v="CERES NV"/>
    <s v="SOUFFLET PONT SUR SEINE"/>
    <s v="CHEMIN AUX PRETRES"/>
    <n v="3"/>
    <s v="F"/>
    <n v="10400"/>
    <s v="PONT SUR SEINE"/>
    <s v="EUR"/>
    <s v="EUROPAL TE RUILEN"/>
    <n v="33"/>
    <n v="33"/>
    <s v="mail 13/4"/>
    <m/>
    <d v="2022-04-28T00:00:00"/>
    <m/>
    <d v="2022-04-29T00:00:00"/>
    <m/>
  </r>
  <r>
    <d v="2022-05-13T00:00:00"/>
    <m/>
    <x v="11"/>
    <s v="Laden"/>
    <s v="7344"/>
    <s v="CERES NV"/>
    <s v="SOUFFLET PONT SUR SEINE"/>
    <s v="CHEMIN AUX PRETRES"/>
    <n v="3"/>
    <s v="F"/>
    <n v="10400"/>
    <s v="PONT SUR SEINE"/>
    <s v="EUR"/>
    <s v="EUROPAL TE RUILEN"/>
    <n v="15"/>
    <n v="28"/>
    <s v="mail 5/5"/>
    <n v="70773822"/>
    <d v="2022-05-13T00:00:00"/>
    <s v="ceres"/>
    <d v="2022-05-16T00:00:00"/>
    <m/>
  </r>
  <r>
    <d v="2022-05-13T00:00:00"/>
    <m/>
    <x v="11"/>
    <s v="Lossen"/>
    <s v="7344"/>
    <s v="CERES NV"/>
    <s v="CERES"/>
    <s v="AVENUE DE VILVOORDE"/>
    <n v="300"/>
    <s v="B"/>
    <n v="1130"/>
    <s v="HAREN"/>
    <s v="EUR"/>
    <s v="EUROPAL TE RUILEN"/>
    <n v="0"/>
    <n v="15"/>
    <s v="mail 5/5"/>
    <n v="70773822"/>
    <d v="2022-05-13T00:00:00"/>
    <s v="ceres"/>
    <d v="2022-05-16T00:00:00"/>
    <m/>
  </r>
  <r>
    <d v="2022-05-17T00:00:00"/>
    <m/>
    <x v="12"/>
    <s v="Laden"/>
    <s v="7344"/>
    <s v="CERES NV"/>
    <s v="MOULIN DE SARRE"/>
    <s v="ROUTE DE LOUERRE/SARRE 73"/>
    <m/>
    <s v="F"/>
    <n v="49350"/>
    <s v="GENNES"/>
    <s v="EUR"/>
    <s v="EUROPAL TE RUILEN"/>
    <n v="10"/>
    <n v="10"/>
    <s v="MOULIN DE SARRE/ Hugo"/>
    <n v="183738103"/>
    <d v="2022-05-17T00:00:00"/>
    <s v="ceres"/>
    <d v="2022-05-18T00:00:00"/>
    <m/>
  </r>
  <r>
    <d v="2022-05-18T00:00:00"/>
    <m/>
    <x v="12"/>
    <s v="Lossen"/>
    <s v="7344"/>
    <s v="CERES NV"/>
    <s v="CERES"/>
    <s v="AVENUE DE VILVOORDE"/>
    <n v="300"/>
    <s v="B"/>
    <n v="1130"/>
    <s v="HAREN"/>
    <s v="EUR"/>
    <s v="EUROPAL TE RUILEN"/>
    <n v="10"/>
    <n v="10"/>
    <s v="MOULIN DE SARRE/ Hugo"/>
    <n v="183738103"/>
    <d v="2022-05-17T00:00:00"/>
    <s v="ceres"/>
    <d v="2022-05-18T00:00:00"/>
    <m/>
  </r>
  <r>
    <d v="2022-05-24T00:00:00"/>
    <m/>
    <x v="13"/>
    <s v="Laden"/>
    <s v="7344"/>
    <s v="CERES NV"/>
    <s v="CERES"/>
    <s v="AVENUE DE VILVOORDE"/>
    <n v="300"/>
    <s v="B"/>
    <n v="1130"/>
    <s v="HAREN"/>
    <s v="EUR"/>
    <s v="EUROPAL TE RUILEN"/>
    <n v="28"/>
    <n v="0"/>
    <s v="Pont sur seine mail 2/5"/>
    <n v="70784441"/>
    <d v="2022-05-24T00:00:00"/>
    <m/>
    <d v="2022-05-25T00:00:00"/>
    <m/>
  </r>
  <r>
    <d v="2022-05-25T00:00:00"/>
    <m/>
    <x v="13"/>
    <s v="Lossen"/>
    <s v="7344"/>
    <s v="CERES NV"/>
    <s v="SOUFFLET PONT SUR SEINE"/>
    <s v="CHEMIN AUX PRETRES"/>
    <n v="3"/>
    <s v="F"/>
    <n v="10400"/>
    <s v="PONT SUR SEINE"/>
    <s v="EUR"/>
    <s v="EUROPAL TE RUILEN"/>
    <n v="28"/>
    <n v="28"/>
    <s v="Pont sur seine mail 2/5"/>
    <n v="70784441"/>
    <d v="2022-05-24T00:00:00"/>
    <m/>
    <d v="2022-05-25T00:00:00"/>
    <m/>
  </r>
  <r>
    <d v="2022-05-25T00:00:00"/>
    <m/>
    <x v="14"/>
    <s v="Laden"/>
    <s v="7344"/>
    <s v="CERES NV"/>
    <s v="MOULINS SOUFFLET CORBEIL "/>
    <s v="QUAI DE L'APPORT PARIS "/>
    <n v="7"/>
    <s v="F"/>
    <n v="91100"/>
    <s v="CORBEIL ESSONNES"/>
    <s v="EUR"/>
    <s v="EUROPAL TE RUILEN"/>
    <n v="29"/>
    <n v="0"/>
    <s v="14336587"/>
    <n v="70783308"/>
    <d v="2022-05-25T00:00:00"/>
    <s v="CERES 14336587"/>
    <d v="2022-05-27T00:00:00"/>
    <m/>
  </r>
  <r>
    <d v="2022-05-27T00:00:00"/>
    <m/>
    <x v="14"/>
    <s v="Lossen"/>
    <s v="7344"/>
    <s v="CERES NV"/>
    <s v="CERES"/>
    <s v="AVENUE DE VILVOORDE"/>
    <n v="300"/>
    <s v="B"/>
    <n v="1130"/>
    <s v="HAREN"/>
    <s v="EUR"/>
    <s v="EUROPAL TE RUILEN"/>
    <n v="29"/>
    <n v="29"/>
    <s v="14336587"/>
    <n v="70783308"/>
    <d v="2022-05-25T00:00:00"/>
    <s v="CERES 14336587"/>
    <d v="2022-05-27T00:00:00"/>
    <m/>
  </r>
  <r>
    <d v="2022-06-01T00:00:00"/>
    <m/>
    <x v="15"/>
    <s v="Laden"/>
    <s v="7344"/>
    <s v="CERES NV"/>
    <s v="CERES"/>
    <s v="AVENUE DE VILVOORDE"/>
    <n v="300"/>
    <s v="B"/>
    <n v="1130"/>
    <s v="HAREN"/>
    <s v="EUR"/>
    <s v="EUROPAL TE RUILEN"/>
    <n v="28"/>
    <n v="28"/>
    <s v="mail/ telefoon Gregory 30/5"/>
    <n v="70782702"/>
    <d v="2022-06-01T00:00:00"/>
    <m/>
    <d v="2022-06-02T00:00:00"/>
    <m/>
  </r>
  <r>
    <d v="2022-06-02T00:00:00"/>
    <m/>
    <x v="15"/>
    <s v="Lossen"/>
    <s v="7344"/>
    <s v="CERES NV"/>
    <s v="SOUFFLET PONT SUR SEINE"/>
    <s v="CHEMIN AUX PRETRES"/>
    <n v="3"/>
    <s v="F"/>
    <n v="10400"/>
    <s v="PONT SUR SEINE"/>
    <s v="EUR"/>
    <s v="EUROPAL TE RUILEN"/>
    <n v="28"/>
    <n v="28"/>
    <s v="mail/ telefoon Gregory 30/5"/>
    <n v="70782702"/>
    <d v="2022-06-01T00:00:00"/>
    <m/>
    <d v="2022-06-02T00:00:00"/>
    <m/>
  </r>
  <r>
    <d v="2022-06-03T00:00:00"/>
    <m/>
    <x v="16"/>
    <s v="Laden"/>
    <s v="7344"/>
    <s v="CERES NV"/>
    <s v="MOULIN DE SARRE"/>
    <s v="ROUTE DE LOUERRE/SARRE 73"/>
    <m/>
    <s v="F"/>
    <n v="49350"/>
    <s v="GENNES"/>
    <s v="EUR"/>
    <s v="EUROPAL TE RUILEN"/>
    <n v="20"/>
    <n v="20"/>
    <s v="mail Hugo 19/5"/>
    <n v="70783176"/>
    <d v="2022-06-02T00:00:00"/>
    <s v="ceres"/>
    <d v="2022-06-03T00:00:00"/>
    <m/>
  </r>
  <r>
    <d v="2022-06-07T00:00:00"/>
    <m/>
    <x v="16"/>
    <s v="Lossen"/>
    <s v="7344"/>
    <s v="CERES NV"/>
    <s v="CERES"/>
    <s v="AVENUE DE VILVOORDE"/>
    <n v="300"/>
    <s v="B"/>
    <n v="1130"/>
    <s v="HAREN"/>
    <s v="EUR"/>
    <s v="EUROPAL TE RUILEN"/>
    <n v="0"/>
    <n v="20"/>
    <s v="mail Hugo 19/5"/>
    <n v="70783176"/>
    <d v="2022-06-02T00:00:00"/>
    <s v="ceres"/>
    <d v="2022-06-03T00:00:00"/>
    <m/>
  </r>
  <r>
    <d v="2022-06-09T00:00:00"/>
    <m/>
    <x v="17"/>
    <s v="Laden"/>
    <s v="7344"/>
    <s v="CERES NV"/>
    <s v="CERES"/>
    <s v="AVENUE DE VILVOORDE"/>
    <n v="300"/>
    <s v="B"/>
    <n v="1130"/>
    <s v="HAREN"/>
    <s v="EUR"/>
    <s v="EUROPAL TE RUILEN"/>
    <n v="24"/>
    <n v="24"/>
    <s v="mail 27/5"/>
    <n v="70778602"/>
    <d v="2022-06-08T00:00:00"/>
    <m/>
    <d v="2022-06-09T00:00:00"/>
    <m/>
  </r>
  <r>
    <d v="2022-06-10T00:00:00"/>
    <m/>
    <x v="17"/>
    <s v="Lossen"/>
    <s v="7344"/>
    <s v="CERES NV"/>
    <s v="SOUFFLET PONT SUR SEINE"/>
    <s v="CHEMIN AUX PRETRES"/>
    <n v="3"/>
    <s v="F"/>
    <n v="10400"/>
    <s v="PONT SUR SEINE"/>
    <s v="EUR"/>
    <s v="EUROPAL TE RUILEN"/>
    <n v="24"/>
    <n v="24"/>
    <s v="mail 27/5"/>
    <n v="70778602"/>
    <d v="2022-06-08T00:00:00"/>
    <m/>
    <d v="2022-06-09T00:00:00"/>
    <m/>
  </r>
  <r>
    <d v="2022-06-27T00:00:00"/>
    <m/>
    <x v="18"/>
    <s v="Laden"/>
    <s v="7344"/>
    <s v="CERES NV"/>
    <s v="MOULINS SOUFFLET CORBEIL "/>
    <s v="QUAI DE L'APPORT PARIS "/>
    <n v="7"/>
    <s v="F"/>
    <n v="91100"/>
    <s v="CORBEIL ESSONNES"/>
    <s v="EUR"/>
    <s v="EUROPAL TE RUILEN"/>
    <n v="28"/>
    <n v="28"/>
    <s v="Moulins Soufflet 91 Corbeil Essonnes"/>
    <n v="70778657"/>
    <d v="2022-06-27T00:00:00"/>
    <s v="ceres"/>
    <d v="2022-06-28T00:00:00"/>
    <s v="Moulins Soufflet 91 Corbeil Essonnes"/>
  </r>
  <r>
    <d v="2022-06-27T00:00:00"/>
    <m/>
    <x v="19"/>
    <s v="Laden"/>
    <s v="7344"/>
    <s v="CERES NV"/>
    <s v="MOULIN DE SARRE"/>
    <s v="ROUTE DE LOUERRE/SARRE 73"/>
    <m/>
    <s v="F"/>
    <n v="49350"/>
    <s v="GENNES"/>
    <s v="EUR"/>
    <s v="EUROPAL TE RUILEN"/>
    <n v="13"/>
    <n v="0"/>
    <s v="moulin de sarre &gt; ceres"/>
    <n v="70788278"/>
    <d v="2022-06-27T00:00:00"/>
    <m/>
    <d v="2022-06-28T00:00:00"/>
    <m/>
  </r>
  <r>
    <d v="2022-06-28T00:00:00"/>
    <m/>
    <x v="18"/>
    <s v="Lossen"/>
    <s v="7344"/>
    <s v="CERES NV"/>
    <s v="CERES"/>
    <s v="AVENUE DE VILVOORDE"/>
    <n v="300"/>
    <s v="B"/>
    <n v="1130"/>
    <s v="HAREN"/>
    <s v="EUR"/>
    <s v="EUROPAL TE RUILEN"/>
    <n v="28"/>
    <n v="28"/>
    <s v="Moulins Soufflet 91 Corbeil Essonnes"/>
    <n v="70778657"/>
    <d v="2022-06-27T00:00:00"/>
    <s v="ceres"/>
    <d v="2022-06-28T00:00:00"/>
    <s v="Moulins Soufflet 91 Corbeil Essonnes"/>
  </r>
  <r>
    <d v="2022-06-28T00:00:00"/>
    <m/>
    <x v="19"/>
    <s v="Lossen"/>
    <s v="7344"/>
    <s v="CERES NV"/>
    <s v="CERES"/>
    <s v="AVENUE DE VILVOORDE"/>
    <n v="300"/>
    <s v="B"/>
    <n v="1130"/>
    <s v="HAREN"/>
    <s v="EUR"/>
    <s v="EUROPAL TE RUILEN"/>
    <n v="0"/>
    <n v="13"/>
    <s v="moulin de sarre &gt; ceres"/>
    <n v="70788278"/>
    <d v="2022-06-27T00:00:00"/>
    <m/>
    <d v="2022-06-28T00:00:00"/>
    <m/>
  </r>
  <r>
    <d v="2022-06-29T00:00:00"/>
    <m/>
    <x v="20"/>
    <s v="Laden"/>
    <s v="7344"/>
    <s v="CERES NV"/>
    <s v="CERES"/>
    <s v="AVENUE DE VILVOORDE"/>
    <n v="300"/>
    <s v="B"/>
    <n v="1130"/>
    <s v="HAREN"/>
    <s v="EUR"/>
    <s v="EUROPAL TE RUILEN"/>
    <n v="22"/>
    <n v="22"/>
    <s v="pont sur seine"/>
    <n v="70782875"/>
    <d v="2022-06-29T00:00:00"/>
    <s v="moulin soufflet"/>
    <d v="2022-06-30T00:00:00"/>
    <m/>
  </r>
  <r>
    <d v="2022-06-30T00:00:00"/>
    <m/>
    <x v="20"/>
    <s v="Lossen"/>
    <s v="7344"/>
    <s v="CERES NV"/>
    <s v="MOULIN SOUFFLET SA"/>
    <s v="CHEMIN AUX PRETRES"/>
    <n v="3"/>
    <s v="F"/>
    <n v="10400"/>
    <s v="PONT SUR SEINE"/>
    <s v="EUR"/>
    <s v="EUROPAL TE RUILEN"/>
    <n v="22"/>
    <n v="22"/>
    <s v="pont sur seine"/>
    <n v="70782875"/>
    <d v="2022-06-29T00:00:00"/>
    <s v="moulin soufflet"/>
    <d v="2022-06-30T00:00:00"/>
    <m/>
  </r>
  <r>
    <d v="2022-07-04T00:00:00"/>
    <m/>
    <x v="21"/>
    <s v="Lossen"/>
    <s v="7344"/>
    <s v="CERES NV"/>
    <s v="CERES"/>
    <s v="AVENUE DE VILVOORDE"/>
    <n v="300"/>
    <s v="B"/>
    <n v="1130"/>
    <s v="HAREN"/>
    <s v="EUR"/>
    <s v="EUROPAL TE RUILEN"/>
    <n v="0"/>
    <n v="26"/>
    <s v="mail 27/6"/>
    <n v="70782948"/>
    <d v="2022-07-04T00:00:00"/>
    <s v="ceres"/>
    <d v="2022-07-05T00:00:00"/>
    <m/>
  </r>
  <r>
    <d v="2022-07-04T00:00:00"/>
    <m/>
    <x v="21"/>
    <s v="Laden"/>
    <s v="7344"/>
    <s v="CERES NV"/>
    <s v="MOULINS SOUFFLET CORBEIL "/>
    <s v="QUAI DE L'APPORT PARIS "/>
    <n v="7"/>
    <s v="F"/>
    <n v="91100"/>
    <s v="CORBEIL ESSONNES"/>
    <s v="EUR"/>
    <s v="EUROPAL TE RUILEN"/>
    <n v="26"/>
    <n v="26"/>
    <s v="mail 27/6"/>
    <n v="70782948"/>
    <d v="2022-07-04T00:00:00"/>
    <s v="ceres"/>
    <d v="2022-07-05T00:00:00"/>
    <m/>
  </r>
  <r>
    <d v="2022-07-19T00:00:00"/>
    <m/>
    <x v="22"/>
    <s v="Laden"/>
    <s v="7344"/>
    <s v="CERES NV"/>
    <s v="CERES"/>
    <s v="AVENUE DE VILVOORDE"/>
    <n v="300"/>
    <s v="B"/>
    <n v="1130"/>
    <s v="HAREN"/>
    <s v="EUR"/>
    <s v="EUROPAL TE RUILEN"/>
    <n v="1"/>
    <n v="1"/>
    <s v="mail Michael dd 18-7/22"/>
    <n v="70783449"/>
    <d v="2022-07-20T00:00:00"/>
    <s v="+- 200kg informatica materiaal op 1 europallet"/>
    <d v="2022-07-21T00:00:00"/>
    <m/>
  </r>
  <r>
    <d v="2022-07-19T00:00:00"/>
    <m/>
    <x v="23"/>
    <s v="Lossen"/>
    <s v="7344"/>
    <s v="CERES NV"/>
    <s v="CERES"/>
    <s v="AVENUE DE VILVOORDE"/>
    <n v="300"/>
    <s v="B"/>
    <n v="1130"/>
    <s v="HAREN"/>
    <s v="EUR"/>
    <s v="EUROPAL TE RUILEN"/>
    <n v="0"/>
    <n v="15"/>
    <s v="CERES 3242620"/>
    <n v="70783448"/>
    <d v="2022-07-19T00:00:00"/>
    <s v="CERES 3242620"/>
    <d v="2022-07-20T00:00:00"/>
    <m/>
  </r>
  <r>
    <d v="2022-07-19T00:00:00"/>
    <m/>
    <x v="23"/>
    <s v="Laden"/>
    <s v="7344"/>
    <s v="CERES NV"/>
    <s v="PONT SUR SEINE"/>
    <s v="ROUTE DE LONGUEPERTE"/>
    <m/>
    <s v="F"/>
    <n v="10400"/>
    <s v="PONT SUR SEINE"/>
    <s v="EUR"/>
    <s v="EUROPAL TE RUILEN"/>
    <n v="15"/>
    <n v="15"/>
    <s v="CERES 3242620"/>
    <n v="70783448"/>
    <d v="2022-07-19T00:00:00"/>
    <s v="CERES 3242620"/>
    <d v="2022-07-20T00:00:00"/>
    <m/>
  </r>
  <r>
    <d v="2022-07-21T00:00:00"/>
    <m/>
    <x v="22"/>
    <s v="Lossen"/>
    <s v="7344"/>
    <s v="CERES NV"/>
    <s v="SOUFFLET SERVICE INFORMATIQUE"/>
    <s v="QUAI DU GENERAL SARRAIL"/>
    <m/>
    <s v="F"/>
    <n v="10400"/>
    <s v="NOGENT-SUR-SEINE"/>
    <s v="EUR"/>
    <s v="EUROPAL TE RUILEN"/>
    <n v="0"/>
    <n v="1"/>
    <s v="mail Michael dd 18-7/22"/>
    <n v="70783449"/>
    <d v="2022-07-20T00:00:00"/>
    <s v="+- 200kg informatica materiaal op 1 europallet"/>
    <d v="2022-07-21T00:00:00"/>
    <m/>
  </r>
  <r>
    <d v="2022-08-03T00:00:00"/>
    <m/>
    <x v="24"/>
    <s v="Laden"/>
    <s v="7344"/>
    <s v="CERES NV"/>
    <s v="MOULIN DE SARRE"/>
    <s v="ROUTE DE LOUERRE/SARRE 73"/>
    <m/>
    <s v="F"/>
    <n v="49350"/>
    <s v="GENNES"/>
    <s v="EUR"/>
    <s v="EUROPAL TE RUILEN"/>
    <n v="23"/>
    <n v="23"/>
    <s v="moulin Sarre 3/8"/>
    <n v="65099501"/>
    <d v="2022-08-03T00:00:00"/>
    <m/>
    <d v="2022-08-04T00:00:00"/>
    <m/>
  </r>
  <r>
    <d v="2022-08-04T00:00:00"/>
    <m/>
    <x v="25"/>
    <s v="Laden"/>
    <s v="7344"/>
    <s v="CERES NV"/>
    <s v="CERES"/>
    <s v="AVENUE DE VILVOORDE"/>
    <n v="300"/>
    <s v="B"/>
    <n v="1130"/>
    <s v="HAREN"/>
    <s v="EUR"/>
    <s v="EUROPAL TE RUILEN"/>
    <n v="1"/>
    <n v="1"/>
    <s v="Levering Lesaffre"/>
    <n v="70790082"/>
    <d v="2022-08-04T00:00:00"/>
    <s v="Levering Lesaffre"/>
    <d v="2022-08-05T00:00:00"/>
    <s v="CERES"/>
  </r>
  <r>
    <d v="2022-08-04T00:00:00"/>
    <m/>
    <x v="24"/>
    <s v="Lossen"/>
    <s v="7344"/>
    <s v="CERES NV"/>
    <s v="CERES"/>
    <s v="AVENUE DE VILVOORDE"/>
    <n v="300"/>
    <s v="B"/>
    <n v="1130"/>
    <s v="HAREN"/>
    <s v="EUR"/>
    <s v="EUROPAL TE RUILEN"/>
    <n v="0"/>
    <n v="23"/>
    <s v="moulin Sarre 3/8"/>
    <n v="65099501"/>
    <d v="2022-08-03T00:00:00"/>
    <m/>
    <d v="2022-08-04T00:00:00"/>
    <m/>
  </r>
  <r>
    <d v="2022-08-05T00:00:00"/>
    <m/>
    <x v="25"/>
    <s v="Lossen"/>
    <s v="7344"/>
    <s v="CERES NV"/>
    <s v="LESAFFRE"/>
    <s v="RUE DE MENIN"/>
    <n v="77"/>
    <s v="F"/>
    <n v="59520"/>
    <s v="MARQUETTE-LEZ-LILLE"/>
    <s v="EUR"/>
    <s v="EUROPAL TE RUILEN"/>
    <m/>
    <n v="1"/>
    <s v="Levering Lesaffre"/>
    <n v="70790082"/>
    <d v="2022-08-04T00:00:00"/>
    <s v="Levering Lesaffre"/>
    <d v="2022-08-05T00:00:00"/>
    <s v="CERES"/>
  </r>
  <r>
    <d v="2022-08-18T00:00:00"/>
    <m/>
    <x v="26"/>
    <s v="Laden"/>
    <s v="7344"/>
    <s v="CERES NV"/>
    <s v="CERES"/>
    <s v="AVENUE DE VILVOORDE"/>
    <n v="300"/>
    <s v="B"/>
    <n v="1130"/>
    <s v="HAREN"/>
    <s v="EUR"/>
    <s v="EUROPAL TE RUILEN"/>
    <n v="28"/>
    <n v="0"/>
    <s v="Pont sur seine mail 25/7"/>
    <n v="70788726"/>
    <d v="2022-08-18T00:00:00"/>
    <m/>
    <d v="2022-08-19T00:00:00"/>
    <m/>
  </r>
  <r>
    <d v="2022-08-19T00:00:00"/>
    <m/>
    <x v="27"/>
    <s v="Laden"/>
    <s v="7344"/>
    <s v="CERES NV"/>
    <s v="SOUFFLET PONT SUR SEINE"/>
    <s v="CHEMIN AUX PRETRES"/>
    <n v="3"/>
    <s v="F"/>
    <n v="10400"/>
    <s v="PONT SUR SEINE"/>
    <s v="EUR"/>
    <s v="EUROPAL TE RUILEN"/>
    <n v="14"/>
    <n v="0"/>
    <s v="Pont sur seine mail 25/7"/>
    <n v="70788727"/>
    <d v="2022-08-18T00:00:00"/>
    <m/>
    <d v="2022-08-19T00:00:00"/>
    <m/>
  </r>
  <r>
    <d v="2022-08-19T00:00:00"/>
    <m/>
    <x v="26"/>
    <s v="Lossen"/>
    <s v="7344"/>
    <s v="CERES NV"/>
    <s v="SOUFFLET PONT SUR SEINE"/>
    <s v="CHEMIN AUX PRETRES"/>
    <n v="3"/>
    <s v="F"/>
    <n v="10400"/>
    <s v="PONT SUR SEINE"/>
    <s v="EUR"/>
    <s v="EUROPAL TE RUILEN"/>
    <n v="0"/>
    <n v="28"/>
    <s v="Pont sur seine mail 25/7"/>
    <n v="70788726"/>
    <d v="2022-08-18T00:00:00"/>
    <m/>
    <d v="2022-08-19T00:00:00"/>
    <m/>
  </r>
  <r>
    <d v="2022-08-22T00:00:00"/>
    <m/>
    <x v="27"/>
    <s v="Lossen"/>
    <s v="7344"/>
    <s v="CERES NV"/>
    <s v="CERES"/>
    <s v="AVENUE DE VILVOORDE"/>
    <n v="300"/>
    <s v="B"/>
    <n v="1130"/>
    <s v="HAREN"/>
    <s v="EUR"/>
    <s v="EUROPAL TE RUILEN"/>
    <n v="0"/>
    <n v="14"/>
    <s v="Pont sur seine mail 25/7"/>
    <n v="70788727"/>
    <d v="2022-08-18T00:00:00"/>
    <m/>
    <d v="2022-08-19T00:00:00"/>
    <m/>
  </r>
  <r>
    <d v="2022-08-24T00:00:00"/>
    <m/>
    <x v="28"/>
    <s v="Laden"/>
    <s v="7344"/>
    <s v="CERES NV"/>
    <s v="MOULIN DE SARRE"/>
    <s v="ROUTE DE LOUERRE/SARRE 73"/>
    <m/>
    <s v="F"/>
    <n v="49350"/>
    <s v="GENNES"/>
    <s v="EUR"/>
    <s v="EUROPAL TE RUILEN"/>
    <n v="18"/>
    <n v="18"/>
    <s v="moulin de Sarre"/>
    <n v="70788492"/>
    <d v="2022-08-25T00:00:00"/>
    <s v="ceres"/>
    <d v="2022-08-26T00:00:00"/>
    <s v="Moulin de Sarre"/>
  </r>
  <r>
    <d v="2022-08-24T00:00:00"/>
    <m/>
    <x v="29"/>
    <s v="Laden"/>
    <s v="7344"/>
    <s v="CERES NV"/>
    <s v="CERES"/>
    <s v="AVENUE DE VILVOORDE"/>
    <n v="300"/>
    <s v="B"/>
    <n v="1130"/>
    <s v="HAREN"/>
    <s v="EUR"/>
    <s v="EUROPAL TE RUILEN"/>
    <n v="10"/>
    <n v="10"/>
    <s v="Neuhauser St Quintin"/>
    <n v="70784960"/>
    <d v="2022-08-25T00:00:00"/>
    <s v="Neuhauser St Quintin"/>
    <d v="2022-08-26T00:00:00"/>
    <m/>
  </r>
  <r>
    <d v="2022-08-25T00:00:00"/>
    <m/>
    <x v="28"/>
    <s v="Lossen"/>
    <s v="7344"/>
    <s v="CERES NV"/>
    <s v="CERES"/>
    <s v="AVENUE DE VILVOORDE"/>
    <n v="300"/>
    <s v="B"/>
    <n v="1130"/>
    <s v="HAREN"/>
    <s v="EUR"/>
    <s v="EUROPAL TE RUILEN"/>
    <n v="0"/>
    <n v="18"/>
    <s v="moulin de Sarre"/>
    <n v="70788492"/>
    <d v="2022-08-25T00:00:00"/>
    <s v="ceres"/>
    <d v="2022-08-26T00:00:00"/>
    <s v="Moulin de Sarre"/>
  </r>
  <r>
    <d v="2022-08-25T00:00:00"/>
    <m/>
    <x v="29"/>
    <s v="Lossen"/>
    <s v="7344"/>
    <s v="CERES NV"/>
    <s v="NEUHAUSER"/>
    <s v="RUE GEORGES CHARPAK"/>
    <m/>
    <s v="F"/>
    <n v="2100"/>
    <s v="SAINT-QUENTIN"/>
    <s v="EUR"/>
    <s v="EUROPAL TE RUILEN"/>
    <n v="10"/>
    <n v="10"/>
    <s v="Neuhauser St Quintin"/>
    <n v="70784960"/>
    <d v="2022-08-25T00:00:00"/>
    <s v="Neuhauser St Quintin"/>
    <d v="2022-08-26T00:00:00"/>
    <m/>
  </r>
  <r>
    <d v="2022-09-02T00:00:00"/>
    <m/>
    <x v="30"/>
    <s v="Laden"/>
    <s v="7344"/>
    <s v="CERES NV"/>
    <s v="CERES"/>
    <s v="AVENUE DE VILVOORDE"/>
    <n v="300"/>
    <s v="B"/>
    <n v="1130"/>
    <s v="HAREN"/>
    <s v="EUR"/>
    <s v="EUROPAL TE RUILEN"/>
    <n v="6"/>
    <n v="6"/>
    <s v="Levering Soufflet Alimentaire"/>
    <n v="70781755"/>
    <d v="2022-09-02T00:00:00"/>
    <s v="Levering Soufflet Alimentaire"/>
    <d v="2022-09-05T00:00:00"/>
    <m/>
  </r>
  <r>
    <d v="2022-09-06T00:00:00"/>
    <m/>
    <x v="30"/>
    <s v="Lossen"/>
    <s v="7344"/>
    <s v="CERES NV"/>
    <s v="VIVIEN PAILLE"/>
    <s v="RUE DE LA FOLIE"/>
    <n v="1174"/>
    <s v="F"/>
    <n v="59213"/>
    <s v="BEMERAIN"/>
    <s v="EUR"/>
    <s v="EUROPAL TE RUILEN"/>
    <n v="0"/>
    <n v="6"/>
    <s v="Levering Soufflet Alimentaire"/>
    <n v="70781755"/>
    <d v="2022-09-02T00:00:00"/>
    <s v="Levering Soufflet Alimentaire"/>
    <d v="2022-09-05T00:00:00"/>
    <m/>
  </r>
  <r>
    <d v="2022-09-08T00:00:00"/>
    <m/>
    <x v="31"/>
    <s v="Lossen"/>
    <s v="7344"/>
    <s v="CERES NV"/>
    <s v="CERES"/>
    <s v="AVENUE DE VILVOORDE"/>
    <n v="300"/>
    <s v="B"/>
    <n v="1130"/>
    <s v="HAREN"/>
    <s v="EUR"/>
    <s v="EUROPAL TE RUILEN"/>
    <n v="15"/>
    <n v="15"/>
    <s v="mail 6/9"/>
    <n v="70783452"/>
    <d v="2022-09-08T00:00:00"/>
    <s v="14584076"/>
    <d v="2022-09-09T00:00:00"/>
    <s v="14584076"/>
  </r>
  <r>
    <d v="2022-09-08T00:00:00"/>
    <m/>
    <x v="31"/>
    <s v="Laden"/>
    <s v="7344"/>
    <s v="CERES NV"/>
    <s v="MOULINS SOUFFLET CORBEIL "/>
    <s v="QUAI DE L'APPORT PARIS "/>
    <n v="7"/>
    <s v="F"/>
    <n v="91100"/>
    <s v="CORBEIL ESSONNES"/>
    <s v="EUR"/>
    <s v="EUROPAL TE RUILEN"/>
    <n v="15"/>
    <n v="0"/>
    <s v="mail 6/9"/>
    <n v="70783452"/>
    <d v="2022-09-08T00:00:00"/>
    <s v="14584076"/>
    <d v="2022-09-09T00:00:00"/>
    <s v="14584076"/>
  </r>
  <r>
    <d v="2022-10-17T00:00:00"/>
    <m/>
    <x v="32"/>
    <s v="Laden"/>
    <s v="7344"/>
    <s v="CERES NV"/>
    <s v="CERES"/>
    <s v="AVENUE DE VILVOORDE"/>
    <n v="300"/>
    <s v="B"/>
    <n v="1130"/>
    <s v="HAREN"/>
    <s v="EUR"/>
    <s v="EUROPAL TE RUILEN"/>
    <n v="4"/>
    <n v="4"/>
    <s v="mail 11/10"/>
    <n v="36565735"/>
    <d v="2022-10-17T00:00:00"/>
    <s v="retourbloemSarre"/>
    <d v="2022-10-19T00:00:00"/>
    <m/>
  </r>
  <r>
    <d v="2022-10-19T00:00:00"/>
    <m/>
    <x v="32"/>
    <s v="Lossen"/>
    <s v="7344"/>
    <s v="CERES NV"/>
    <s v="MOULIN DE SARRE"/>
    <s v="ROUTE DE LOUERRE/SARRE 73"/>
    <m/>
    <s v="F"/>
    <n v="49350"/>
    <s v="GENNES"/>
    <s v="EUR"/>
    <s v="EUROPAL TE RUILEN"/>
    <m/>
    <n v="4"/>
    <s v="mail 11/10"/>
    <n v="36565735"/>
    <d v="2022-10-17T00:00:00"/>
    <s v="retourbloemSarre"/>
    <d v="2022-10-19T00:00:00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4B9D4A7-F768-4E5D-A764-642C41EF1137}" name="Draaitabel1" cacheId="0" applyNumberFormats="0" applyBorderFormats="0" applyFontFormats="0" applyPatternFormats="0" applyAlignmentFormats="0" applyWidthHeightFormats="1" dataCaption="Waarden" updatedVersion="8" minRefreshableVersion="3" useAutoFormatting="1" itemPrintTitles="1" createdVersion="8" indent="0" outline="1" outlineData="1" multipleFieldFilters="0">
  <location ref="A3:A37" firstHeaderRow="1" firstDataRow="1" firstDataCol="1"/>
  <pivotFields count="22">
    <pivotField numFmtId="14" showAll="0"/>
    <pivotField showAll="0"/>
    <pivotField axis="axisRow" showAll="0">
      <items count="34">
        <item x="2"/>
        <item x="0"/>
        <item x="1"/>
        <item x="3"/>
        <item x="4"/>
        <item x="5"/>
        <item x="6"/>
        <item x="7"/>
        <item x="8"/>
        <item x="9"/>
        <item x="10"/>
        <item x="13"/>
        <item x="11"/>
        <item x="12"/>
        <item x="14"/>
        <item x="16"/>
        <item x="17"/>
        <item x="15"/>
        <item x="19"/>
        <item x="18"/>
        <item x="20"/>
        <item x="21"/>
        <item x="23"/>
        <item x="22"/>
        <item x="26"/>
        <item x="27"/>
        <item x="24"/>
        <item x="25"/>
        <item x="29"/>
        <item x="28"/>
        <item x="30"/>
        <item x="31"/>
        <item x="32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numFmtId="14" showAll="0"/>
    <pivotField showAll="0"/>
    <pivotField numFmtId="14" showAll="0"/>
    <pivotField showAll="0"/>
  </pivotFields>
  <rowFields count="1">
    <field x="2"/>
  </rowFields>
  <rowItems count="3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 t="grand">
      <x/>
    </i>
  </rowItems>
  <colItems count="1">
    <i/>
  </colItem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0AF119-D1C5-47EA-87CD-F6BE461F54C4}">
  <dimension ref="A2:E37"/>
  <sheetViews>
    <sheetView tabSelected="1" workbookViewId="0">
      <selection activeCell="I16" sqref="I16"/>
    </sheetView>
  </sheetViews>
  <sheetFormatPr defaultRowHeight="15" x14ac:dyDescent="0.25"/>
  <cols>
    <col min="1" max="1" width="10.85546875" bestFit="1" customWidth="1"/>
    <col min="2" max="5" width="9.140625" style="7"/>
  </cols>
  <sheetData>
    <row r="2" spans="1:5" x14ac:dyDescent="0.25">
      <c r="B2" s="9" t="s">
        <v>122</v>
      </c>
      <c r="C2" s="9"/>
      <c r="D2" s="9" t="s">
        <v>123</v>
      </c>
      <c r="E2" s="9"/>
    </row>
    <row r="3" spans="1:5" x14ac:dyDescent="0.25">
      <c r="A3" s="5" t="s">
        <v>117</v>
      </c>
      <c r="B3" s="7" t="s">
        <v>119</v>
      </c>
      <c r="C3" s="7" t="s">
        <v>120</v>
      </c>
      <c r="D3" s="7" t="s">
        <v>121</v>
      </c>
      <c r="E3" s="7" t="s">
        <v>119</v>
      </c>
    </row>
    <row r="4" spans="1:5" x14ac:dyDescent="0.25">
      <c r="A4" s="6" t="s">
        <v>22</v>
      </c>
      <c r="B4" s="7">
        <f>SUMIFS('Ceres 01012022 - 20102022'!O:O,'Ceres 01012022 - 20102022'!C:C,A4,'Ceres 01012022 - 20102022'!D:D,"laden")</f>
        <v>0</v>
      </c>
      <c r="C4" s="7">
        <f>SUMIFS('Ceres 01012022 - 20102022'!P:P,'Ceres 01012022 - 20102022'!C:C,A4,'Ceres 01012022 - 20102022'!D:D,"laden")</f>
        <v>0</v>
      </c>
      <c r="D4" s="7">
        <f>SUMIFS('Ceres 01012022 - 20102022'!P:P,'Ceres 01012022 - 20102022'!C:C,A4,'Ceres 01012022 - 20102022'!D:D,"lossen")</f>
        <v>0</v>
      </c>
      <c r="E4" s="7">
        <f>SUMIFS('Ceres 01012022 - 20102022'!O:O,'Ceres 01012022 - 20102022'!C:C,A4,'Ceres 01012022 - 20102022'!D:D,"lossen")</f>
        <v>0</v>
      </c>
    </row>
    <row r="5" spans="1:5" x14ac:dyDescent="0.25">
      <c r="A5" s="6" t="s">
        <v>0</v>
      </c>
      <c r="B5" s="7">
        <f>SUMIFS('Ceres 01012022 - 20102022'!O:O,'Ceres 01012022 - 20102022'!C:C,A5,'Ceres 01012022 - 20102022'!D:D,"laden")</f>
        <v>28</v>
      </c>
      <c r="C5" s="7">
        <f>SUMIFS('Ceres 01012022 - 20102022'!P:P,'Ceres 01012022 - 20102022'!C:C,A5,'Ceres 01012022 - 20102022'!D:D,"laden")</f>
        <v>33</v>
      </c>
      <c r="D5" s="7">
        <f>SUMIFS('Ceres 01012022 - 20102022'!P:P,'Ceres 01012022 - 20102022'!C:C,A5,'Ceres 01012022 - 20102022'!D:D,"lossen")</f>
        <v>28</v>
      </c>
      <c r="E5" s="7">
        <f>SUMIFS('Ceres 01012022 - 20102022'!O:O,'Ceres 01012022 - 20102022'!C:C,A5,'Ceres 01012022 - 20102022'!D:D,"lossen")</f>
        <v>28</v>
      </c>
    </row>
    <row r="6" spans="1:5" x14ac:dyDescent="0.25">
      <c r="A6" s="6" t="s">
        <v>16</v>
      </c>
      <c r="B6" s="7">
        <f>SUMIFS('Ceres 01012022 - 20102022'!O:O,'Ceres 01012022 - 20102022'!C:C,A6,'Ceres 01012022 - 20102022'!D:D,"laden")</f>
        <v>29</v>
      </c>
      <c r="C6" s="7">
        <f>SUMIFS('Ceres 01012022 - 20102022'!P:P,'Ceres 01012022 - 20102022'!C:C,A6,'Ceres 01012022 - 20102022'!D:D,"laden")</f>
        <v>0</v>
      </c>
      <c r="D6" s="7">
        <f>SUMIFS('Ceres 01012022 - 20102022'!P:P,'Ceres 01012022 - 20102022'!C:C,A6,'Ceres 01012022 - 20102022'!D:D,"lossen")</f>
        <v>29</v>
      </c>
      <c r="E6" s="7">
        <f>SUMIFS('Ceres 01012022 - 20102022'!O:O,'Ceres 01012022 - 20102022'!C:C,A6,'Ceres 01012022 - 20102022'!D:D,"lossen")</f>
        <v>0</v>
      </c>
    </row>
    <row r="7" spans="1:5" x14ac:dyDescent="0.25">
      <c r="A7" s="6" t="s">
        <v>24</v>
      </c>
      <c r="B7" s="7">
        <f>SUMIFS('Ceres 01012022 - 20102022'!O:O,'Ceres 01012022 - 20102022'!C:C,A7,'Ceres 01012022 - 20102022'!D:D,"laden")</f>
        <v>0</v>
      </c>
      <c r="C7" s="7">
        <f>SUMIFS('Ceres 01012022 - 20102022'!P:P,'Ceres 01012022 - 20102022'!C:C,A7,'Ceres 01012022 - 20102022'!D:D,"laden")</f>
        <v>0</v>
      </c>
      <c r="D7" s="7">
        <f>SUMIFS('Ceres 01012022 - 20102022'!P:P,'Ceres 01012022 - 20102022'!C:C,A7,'Ceres 01012022 - 20102022'!D:D,"lossen")</f>
        <v>0</v>
      </c>
      <c r="E7" s="7">
        <f>SUMIFS('Ceres 01012022 - 20102022'!O:O,'Ceres 01012022 - 20102022'!C:C,A7,'Ceres 01012022 - 20102022'!D:D,"lossen")</f>
        <v>0</v>
      </c>
    </row>
    <row r="8" spans="1:5" x14ac:dyDescent="0.25">
      <c r="A8" s="6" t="s">
        <v>25</v>
      </c>
      <c r="B8" s="7">
        <f>SUMIFS('Ceres 01012022 - 20102022'!O:O,'Ceres 01012022 - 20102022'!C:C,A8,'Ceres 01012022 - 20102022'!D:D,"laden")</f>
        <v>20</v>
      </c>
      <c r="C8" s="7">
        <f>SUMIFS('Ceres 01012022 - 20102022'!P:P,'Ceres 01012022 - 20102022'!C:C,A8,'Ceres 01012022 - 20102022'!D:D,"laden")</f>
        <v>10</v>
      </c>
      <c r="D8" s="7">
        <f>SUMIFS('Ceres 01012022 - 20102022'!P:P,'Ceres 01012022 - 20102022'!C:C,A8,'Ceres 01012022 - 20102022'!D:D,"lossen")</f>
        <v>20</v>
      </c>
      <c r="E8" s="7">
        <f>SUMIFS('Ceres 01012022 - 20102022'!O:O,'Ceres 01012022 - 20102022'!C:C,A8,'Ceres 01012022 - 20102022'!D:D,"lossen")</f>
        <v>20</v>
      </c>
    </row>
    <row r="9" spans="1:5" x14ac:dyDescent="0.25">
      <c r="A9" s="6" t="s">
        <v>27</v>
      </c>
      <c r="B9" s="7">
        <f>SUMIFS('Ceres 01012022 - 20102022'!O:O,'Ceres 01012022 - 20102022'!C:C,A9,'Ceres 01012022 - 20102022'!D:D,"laden")</f>
        <v>6</v>
      </c>
      <c r="C9" s="7">
        <f>SUMIFS('Ceres 01012022 - 20102022'!P:P,'Ceres 01012022 - 20102022'!C:C,A9,'Ceres 01012022 - 20102022'!D:D,"laden")</f>
        <v>0</v>
      </c>
      <c r="D9" s="7">
        <f>SUMIFS('Ceres 01012022 - 20102022'!P:P,'Ceres 01012022 - 20102022'!C:C,A9,'Ceres 01012022 - 20102022'!D:D,"lossen")</f>
        <v>6</v>
      </c>
      <c r="E9" s="7">
        <f>SUMIFS('Ceres 01012022 - 20102022'!O:O,'Ceres 01012022 - 20102022'!C:C,A9,'Ceres 01012022 - 20102022'!D:D,"lossen")</f>
        <v>6</v>
      </c>
    </row>
    <row r="10" spans="1:5" x14ac:dyDescent="0.25">
      <c r="A10" s="6" t="s">
        <v>30</v>
      </c>
      <c r="B10" s="7">
        <f>SUMIFS('Ceres 01012022 - 20102022'!O:O,'Ceres 01012022 - 20102022'!C:C,A10,'Ceres 01012022 - 20102022'!D:D,"laden")</f>
        <v>28</v>
      </c>
      <c r="C10" s="7">
        <f>SUMIFS('Ceres 01012022 - 20102022'!P:P,'Ceres 01012022 - 20102022'!C:C,A10,'Ceres 01012022 - 20102022'!D:D,"laden")</f>
        <v>0</v>
      </c>
      <c r="D10" s="7">
        <f>SUMIFS('Ceres 01012022 - 20102022'!P:P,'Ceres 01012022 - 20102022'!C:C,A10,'Ceres 01012022 - 20102022'!D:D,"lossen")</f>
        <v>28</v>
      </c>
      <c r="E10" s="7">
        <f>SUMIFS('Ceres 01012022 - 20102022'!O:O,'Ceres 01012022 - 20102022'!C:C,A10,'Ceres 01012022 - 20102022'!D:D,"lossen")</f>
        <v>0</v>
      </c>
    </row>
    <row r="11" spans="1:5" x14ac:dyDescent="0.25">
      <c r="A11" s="6" t="s">
        <v>34</v>
      </c>
      <c r="B11" s="7">
        <f>SUMIFS('Ceres 01012022 - 20102022'!O:O,'Ceres 01012022 - 20102022'!C:C,A11,'Ceres 01012022 - 20102022'!D:D,"laden")</f>
        <v>0</v>
      </c>
      <c r="C11" s="7">
        <f>SUMIFS('Ceres 01012022 - 20102022'!P:P,'Ceres 01012022 - 20102022'!C:C,A11,'Ceres 01012022 - 20102022'!D:D,"laden")</f>
        <v>0</v>
      </c>
      <c r="D11" s="7">
        <f>SUMIFS('Ceres 01012022 - 20102022'!P:P,'Ceres 01012022 - 20102022'!C:C,A11,'Ceres 01012022 - 20102022'!D:D,"lossen")</f>
        <v>0</v>
      </c>
      <c r="E11" s="7">
        <f>SUMIFS('Ceres 01012022 - 20102022'!O:O,'Ceres 01012022 - 20102022'!C:C,A11,'Ceres 01012022 - 20102022'!D:D,"lossen")</f>
        <v>0</v>
      </c>
    </row>
    <row r="12" spans="1:5" x14ac:dyDescent="0.25">
      <c r="A12" s="6" t="s">
        <v>35</v>
      </c>
      <c r="B12" s="7">
        <f>SUMIFS('Ceres 01012022 - 20102022'!O:O,'Ceres 01012022 - 20102022'!C:C,A12,'Ceres 01012022 - 20102022'!D:D,"laden")</f>
        <v>0</v>
      </c>
      <c r="C12" s="7">
        <f>SUMIFS('Ceres 01012022 - 20102022'!P:P,'Ceres 01012022 - 20102022'!C:C,A12,'Ceres 01012022 - 20102022'!D:D,"laden")</f>
        <v>0</v>
      </c>
      <c r="D12" s="7">
        <f>SUMIFS('Ceres 01012022 - 20102022'!P:P,'Ceres 01012022 - 20102022'!C:C,A12,'Ceres 01012022 - 20102022'!D:D,"lossen")</f>
        <v>0</v>
      </c>
      <c r="E12" s="7">
        <f>SUMIFS('Ceres 01012022 - 20102022'!O:O,'Ceres 01012022 - 20102022'!C:C,A12,'Ceres 01012022 - 20102022'!D:D,"lossen")</f>
        <v>0</v>
      </c>
    </row>
    <row r="13" spans="1:5" x14ac:dyDescent="0.25">
      <c r="A13" s="6" t="s">
        <v>36</v>
      </c>
      <c r="B13" s="7">
        <f>SUMIFS('Ceres 01012022 - 20102022'!O:O,'Ceres 01012022 - 20102022'!C:C,A13,'Ceres 01012022 - 20102022'!D:D,"laden")</f>
        <v>28</v>
      </c>
      <c r="C13" s="7">
        <f>SUMIFS('Ceres 01012022 - 20102022'!P:P,'Ceres 01012022 - 20102022'!C:C,A13,'Ceres 01012022 - 20102022'!D:D,"laden")</f>
        <v>28</v>
      </c>
      <c r="D13" s="7">
        <f>SUMIFS('Ceres 01012022 - 20102022'!P:P,'Ceres 01012022 - 20102022'!C:C,A13,'Ceres 01012022 - 20102022'!D:D,"lossen")</f>
        <v>28</v>
      </c>
      <c r="E13" s="7">
        <f>SUMIFS('Ceres 01012022 - 20102022'!O:O,'Ceres 01012022 - 20102022'!C:C,A13,'Ceres 01012022 - 20102022'!D:D,"lossen")</f>
        <v>28</v>
      </c>
    </row>
    <row r="14" spans="1:5" x14ac:dyDescent="0.25">
      <c r="A14" s="6" t="s">
        <v>38</v>
      </c>
      <c r="B14" s="7">
        <f>SUMIFS('Ceres 01012022 - 20102022'!O:O,'Ceres 01012022 - 20102022'!C:C,A14,'Ceres 01012022 - 20102022'!D:D,"laden")</f>
        <v>33</v>
      </c>
      <c r="C14" s="7">
        <f>SUMIFS('Ceres 01012022 - 20102022'!P:P,'Ceres 01012022 - 20102022'!C:C,A14,'Ceres 01012022 - 20102022'!D:D,"laden")</f>
        <v>33</v>
      </c>
      <c r="D14" s="7">
        <f>SUMIFS('Ceres 01012022 - 20102022'!P:P,'Ceres 01012022 - 20102022'!C:C,A14,'Ceres 01012022 - 20102022'!D:D,"lossen")</f>
        <v>33</v>
      </c>
      <c r="E14" s="7">
        <f>SUMIFS('Ceres 01012022 - 20102022'!O:O,'Ceres 01012022 - 20102022'!C:C,A14,'Ceres 01012022 - 20102022'!D:D,"lossen")</f>
        <v>33</v>
      </c>
    </row>
    <row r="15" spans="1:5" x14ac:dyDescent="0.25">
      <c r="A15" s="6" t="s">
        <v>43</v>
      </c>
      <c r="B15" s="7">
        <f>SUMIFS('Ceres 01012022 - 20102022'!O:O,'Ceres 01012022 - 20102022'!C:C,A15,'Ceres 01012022 - 20102022'!D:D,"laden")</f>
        <v>28</v>
      </c>
      <c r="C15" s="7">
        <f>SUMIFS('Ceres 01012022 - 20102022'!P:P,'Ceres 01012022 - 20102022'!C:C,A15,'Ceres 01012022 - 20102022'!D:D,"laden")</f>
        <v>0</v>
      </c>
      <c r="D15" s="7">
        <f>SUMIFS('Ceres 01012022 - 20102022'!P:P,'Ceres 01012022 - 20102022'!C:C,A15,'Ceres 01012022 - 20102022'!D:D,"lossen")</f>
        <v>28</v>
      </c>
      <c r="E15" s="7">
        <f>SUMIFS('Ceres 01012022 - 20102022'!O:O,'Ceres 01012022 - 20102022'!C:C,A15,'Ceres 01012022 - 20102022'!D:D,"lossen")</f>
        <v>28</v>
      </c>
    </row>
    <row r="16" spans="1:5" x14ac:dyDescent="0.25">
      <c r="A16" s="6" t="s">
        <v>40</v>
      </c>
      <c r="B16" s="7">
        <f>SUMIFS('Ceres 01012022 - 20102022'!O:O,'Ceres 01012022 - 20102022'!C:C,A16,'Ceres 01012022 - 20102022'!D:D,"laden")</f>
        <v>15</v>
      </c>
      <c r="C16" s="7">
        <f>SUMIFS('Ceres 01012022 - 20102022'!P:P,'Ceres 01012022 - 20102022'!C:C,A16,'Ceres 01012022 - 20102022'!D:D,"laden")</f>
        <v>28</v>
      </c>
      <c r="D16" s="7">
        <f>SUMIFS('Ceres 01012022 - 20102022'!P:P,'Ceres 01012022 - 20102022'!C:C,A16,'Ceres 01012022 - 20102022'!D:D,"lossen")</f>
        <v>15</v>
      </c>
      <c r="E16" s="7">
        <f>SUMIFS('Ceres 01012022 - 20102022'!O:O,'Ceres 01012022 - 20102022'!C:C,A16,'Ceres 01012022 - 20102022'!D:D,"lossen")</f>
        <v>0</v>
      </c>
    </row>
    <row r="17" spans="1:5" x14ac:dyDescent="0.25">
      <c r="A17" s="6" t="s">
        <v>42</v>
      </c>
      <c r="B17" s="7">
        <f>SUMIFS('Ceres 01012022 - 20102022'!O:O,'Ceres 01012022 - 20102022'!C:C,A17,'Ceres 01012022 - 20102022'!D:D,"laden")</f>
        <v>0</v>
      </c>
      <c r="C17" s="7">
        <f>SUMIFS('Ceres 01012022 - 20102022'!P:P,'Ceres 01012022 - 20102022'!C:C,A17,'Ceres 01012022 - 20102022'!D:D,"laden")</f>
        <v>0</v>
      </c>
      <c r="D17" s="7">
        <f>SUMIFS('Ceres 01012022 - 20102022'!P:P,'Ceres 01012022 - 20102022'!C:C,A17,'Ceres 01012022 - 20102022'!D:D,"lossen")</f>
        <v>0</v>
      </c>
      <c r="E17" s="7">
        <f>SUMIFS('Ceres 01012022 - 20102022'!O:O,'Ceres 01012022 - 20102022'!C:C,A17,'Ceres 01012022 - 20102022'!D:D,"lossen")</f>
        <v>0</v>
      </c>
    </row>
    <row r="18" spans="1:5" x14ac:dyDescent="0.25">
      <c r="A18" s="6" t="s">
        <v>45</v>
      </c>
      <c r="B18" s="7">
        <f>SUMIFS('Ceres 01012022 - 20102022'!O:O,'Ceres 01012022 - 20102022'!C:C,A18,'Ceres 01012022 - 20102022'!D:D,"laden")</f>
        <v>29</v>
      </c>
      <c r="C18" s="7">
        <f>SUMIFS('Ceres 01012022 - 20102022'!P:P,'Ceres 01012022 - 20102022'!C:C,A18,'Ceres 01012022 - 20102022'!D:D,"laden")</f>
        <v>0</v>
      </c>
      <c r="D18" s="7">
        <f>SUMIFS('Ceres 01012022 - 20102022'!P:P,'Ceres 01012022 - 20102022'!C:C,A18,'Ceres 01012022 - 20102022'!D:D,"lossen")</f>
        <v>29</v>
      </c>
      <c r="E18" s="7">
        <f>SUMIFS('Ceres 01012022 - 20102022'!O:O,'Ceres 01012022 - 20102022'!C:C,A18,'Ceres 01012022 - 20102022'!D:D,"lossen")</f>
        <v>29</v>
      </c>
    </row>
    <row r="19" spans="1:5" x14ac:dyDescent="0.25">
      <c r="A19" s="6" t="s">
        <v>50</v>
      </c>
      <c r="B19" s="7">
        <f>SUMIFS('Ceres 01012022 - 20102022'!O:O,'Ceres 01012022 - 20102022'!C:C,A19,'Ceres 01012022 - 20102022'!D:D,"laden")</f>
        <v>0</v>
      </c>
      <c r="C19" s="7">
        <f>SUMIFS('Ceres 01012022 - 20102022'!P:P,'Ceres 01012022 - 20102022'!C:C,A19,'Ceres 01012022 - 20102022'!D:D,"laden")</f>
        <v>0</v>
      </c>
      <c r="D19" s="7">
        <f>SUMIFS('Ceres 01012022 - 20102022'!P:P,'Ceres 01012022 - 20102022'!C:C,A19,'Ceres 01012022 - 20102022'!D:D,"lossen")</f>
        <v>0</v>
      </c>
      <c r="E19" s="7">
        <f>SUMIFS('Ceres 01012022 - 20102022'!O:O,'Ceres 01012022 - 20102022'!C:C,A19,'Ceres 01012022 - 20102022'!D:D,"lossen")</f>
        <v>0</v>
      </c>
    </row>
    <row r="20" spans="1:5" x14ac:dyDescent="0.25">
      <c r="A20" s="6" t="s">
        <v>51</v>
      </c>
      <c r="B20" s="7">
        <f>SUMIFS('Ceres 01012022 - 20102022'!O:O,'Ceres 01012022 - 20102022'!C:C,A20,'Ceres 01012022 - 20102022'!D:D,"laden")</f>
        <v>24</v>
      </c>
      <c r="C20" s="7">
        <f>SUMIFS('Ceres 01012022 - 20102022'!P:P,'Ceres 01012022 - 20102022'!C:C,A20,'Ceres 01012022 - 20102022'!D:D,"laden")</f>
        <v>24</v>
      </c>
      <c r="D20" s="7">
        <f>SUMIFS('Ceres 01012022 - 20102022'!P:P,'Ceres 01012022 - 20102022'!C:C,A20,'Ceres 01012022 - 20102022'!D:D,"lossen")</f>
        <v>24</v>
      </c>
      <c r="E20" s="7">
        <f>SUMIFS('Ceres 01012022 - 20102022'!O:O,'Ceres 01012022 - 20102022'!C:C,A20,'Ceres 01012022 - 20102022'!D:D,"lossen")</f>
        <v>24</v>
      </c>
    </row>
    <row r="21" spans="1:5" x14ac:dyDescent="0.25">
      <c r="A21" s="6" t="s">
        <v>48</v>
      </c>
      <c r="B21" s="7">
        <f>SUMIFS('Ceres 01012022 - 20102022'!O:O,'Ceres 01012022 - 20102022'!C:C,A21,'Ceres 01012022 - 20102022'!D:D,"laden")</f>
        <v>28</v>
      </c>
      <c r="C21" s="7">
        <f>SUMIFS('Ceres 01012022 - 20102022'!P:P,'Ceres 01012022 - 20102022'!C:C,A21,'Ceres 01012022 - 20102022'!D:D,"laden")</f>
        <v>28</v>
      </c>
      <c r="D21" s="7">
        <f>SUMIFS('Ceres 01012022 - 20102022'!P:P,'Ceres 01012022 - 20102022'!C:C,A21,'Ceres 01012022 - 20102022'!D:D,"lossen")</f>
        <v>28</v>
      </c>
      <c r="E21" s="7">
        <f>SUMIFS('Ceres 01012022 - 20102022'!O:O,'Ceres 01012022 - 20102022'!C:C,A21,'Ceres 01012022 - 20102022'!D:D,"lossen")</f>
        <v>28</v>
      </c>
    </row>
    <row r="22" spans="1:5" x14ac:dyDescent="0.25">
      <c r="A22" s="6" t="s">
        <v>55</v>
      </c>
      <c r="B22" s="7">
        <f>SUMIFS('Ceres 01012022 - 20102022'!O:O,'Ceres 01012022 - 20102022'!C:C,A22,'Ceres 01012022 - 20102022'!D:D,"laden")</f>
        <v>0</v>
      </c>
      <c r="C22" s="7">
        <f>SUMIFS('Ceres 01012022 - 20102022'!P:P,'Ceres 01012022 - 20102022'!C:C,A22,'Ceres 01012022 - 20102022'!D:D,"laden")</f>
        <v>0</v>
      </c>
      <c r="D22" s="7">
        <f>SUMIFS('Ceres 01012022 - 20102022'!P:P,'Ceres 01012022 - 20102022'!C:C,A22,'Ceres 01012022 - 20102022'!D:D,"lossen")</f>
        <v>0</v>
      </c>
      <c r="E22" s="7">
        <f>SUMIFS('Ceres 01012022 - 20102022'!O:O,'Ceres 01012022 - 20102022'!C:C,A22,'Ceres 01012022 - 20102022'!D:D,"lossen")</f>
        <v>0</v>
      </c>
    </row>
    <row r="23" spans="1:5" x14ac:dyDescent="0.25">
      <c r="A23" s="6" t="s">
        <v>53</v>
      </c>
      <c r="B23" s="7">
        <f>SUMIFS('Ceres 01012022 - 20102022'!O:O,'Ceres 01012022 - 20102022'!C:C,A23,'Ceres 01012022 - 20102022'!D:D,"laden")</f>
        <v>28</v>
      </c>
      <c r="C23" s="7">
        <f>SUMIFS('Ceres 01012022 - 20102022'!P:P,'Ceres 01012022 - 20102022'!C:C,A23,'Ceres 01012022 - 20102022'!D:D,"laden")</f>
        <v>28</v>
      </c>
      <c r="D23" s="7">
        <f>SUMIFS('Ceres 01012022 - 20102022'!P:P,'Ceres 01012022 - 20102022'!C:C,A23,'Ceres 01012022 - 20102022'!D:D,"lossen")</f>
        <v>28</v>
      </c>
      <c r="E23" s="7">
        <f>SUMIFS('Ceres 01012022 - 20102022'!O:O,'Ceres 01012022 - 20102022'!C:C,A23,'Ceres 01012022 - 20102022'!D:D,"lossen")</f>
        <v>28</v>
      </c>
    </row>
    <row r="24" spans="1:5" x14ac:dyDescent="0.25">
      <c r="A24" s="6" t="s">
        <v>56</v>
      </c>
      <c r="B24" s="7">
        <f>SUMIFS('Ceres 01012022 - 20102022'!O:O,'Ceres 01012022 - 20102022'!C:C,A24,'Ceres 01012022 - 20102022'!D:D,"laden")</f>
        <v>22</v>
      </c>
      <c r="C24" s="7">
        <f>SUMIFS('Ceres 01012022 - 20102022'!P:P,'Ceres 01012022 - 20102022'!C:C,A24,'Ceres 01012022 - 20102022'!D:D,"laden")</f>
        <v>22</v>
      </c>
      <c r="D24" s="7">
        <f>SUMIFS('Ceres 01012022 - 20102022'!P:P,'Ceres 01012022 - 20102022'!C:C,A24,'Ceres 01012022 - 20102022'!D:D,"lossen")</f>
        <v>22</v>
      </c>
      <c r="E24" s="7">
        <f>SUMIFS('Ceres 01012022 - 20102022'!O:O,'Ceres 01012022 - 20102022'!C:C,A24,'Ceres 01012022 - 20102022'!D:D,"lossen")</f>
        <v>22</v>
      </c>
    </row>
    <row r="25" spans="1:5" x14ac:dyDescent="0.25">
      <c r="A25" s="6" t="s">
        <v>60</v>
      </c>
      <c r="B25" s="7">
        <f>SUMIFS('Ceres 01012022 - 20102022'!O:O,'Ceres 01012022 - 20102022'!C:C,A25,'Ceres 01012022 - 20102022'!D:D,"laden")</f>
        <v>26</v>
      </c>
      <c r="C25" s="7">
        <f>SUMIFS('Ceres 01012022 - 20102022'!P:P,'Ceres 01012022 - 20102022'!C:C,A25,'Ceres 01012022 - 20102022'!D:D,"laden")</f>
        <v>26</v>
      </c>
      <c r="D25" s="7">
        <f>SUMIFS('Ceres 01012022 - 20102022'!P:P,'Ceres 01012022 - 20102022'!C:C,A25,'Ceres 01012022 - 20102022'!D:D,"lossen")</f>
        <v>26</v>
      </c>
      <c r="E25" s="7">
        <f>SUMIFS('Ceres 01012022 - 20102022'!O:O,'Ceres 01012022 - 20102022'!C:C,A25,'Ceres 01012022 - 20102022'!D:D,"lossen")</f>
        <v>0</v>
      </c>
    </row>
    <row r="26" spans="1:5" x14ac:dyDescent="0.25">
      <c r="A26" s="6" t="s">
        <v>65</v>
      </c>
      <c r="B26" s="7">
        <f>SUMIFS('Ceres 01012022 - 20102022'!O:O,'Ceres 01012022 - 20102022'!C:C,A26,'Ceres 01012022 - 20102022'!D:D,"laden")</f>
        <v>15</v>
      </c>
      <c r="C26" s="7">
        <f>SUMIFS('Ceres 01012022 - 20102022'!P:P,'Ceres 01012022 - 20102022'!C:C,A26,'Ceres 01012022 - 20102022'!D:D,"laden")</f>
        <v>15</v>
      </c>
      <c r="D26" s="7">
        <f>SUMIFS('Ceres 01012022 - 20102022'!P:P,'Ceres 01012022 - 20102022'!C:C,A26,'Ceres 01012022 - 20102022'!D:D,"lossen")</f>
        <v>15</v>
      </c>
      <c r="E26" s="7">
        <f>SUMIFS('Ceres 01012022 - 20102022'!O:O,'Ceres 01012022 - 20102022'!C:C,A26,'Ceres 01012022 - 20102022'!D:D,"lossen")</f>
        <v>0</v>
      </c>
    </row>
    <row r="27" spans="1:5" x14ac:dyDescent="0.25">
      <c r="A27" s="6" t="s">
        <v>62</v>
      </c>
      <c r="B27" s="7">
        <f>SUMIFS('Ceres 01012022 - 20102022'!O:O,'Ceres 01012022 - 20102022'!C:C,A27,'Ceres 01012022 - 20102022'!D:D,"laden")</f>
        <v>1</v>
      </c>
      <c r="C27" s="7">
        <f>SUMIFS('Ceres 01012022 - 20102022'!P:P,'Ceres 01012022 - 20102022'!C:C,A27,'Ceres 01012022 - 20102022'!D:D,"laden")</f>
        <v>1</v>
      </c>
      <c r="D27" s="7">
        <f>SUMIFS('Ceres 01012022 - 20102022'!P:P,'Ceres 01012022 - 20102022'!C:C,A27,'Ceres 01012022 - 20102022'!D:D,"lossen")</f>
        <v>1</v>
      </c>
      <c r="E27" s="7">
        <f>SUMIFS('Ceres 01012022 - 20102022'!O:O,'Ceres 01012022 - 20102022'!C:C,A27,'Ceres 01012022 - 20102022'!D:D,"lossen")</f>
        <v>0</v>
      </c>
    </row>
    <row r="28" spans="1:5" x14ac:dyDescent="0.25">
      <c r="A28" s="6" t="s">
        <v>77</v>
      </c>
      <c r="B28" s="7">
        <f>SUMIFS('Ceres 01012022 - 20102022'!O:O,'Ceres 01012022 - 20102022'!C:C,A28,'Ceres 01012022 - 20102022'!D:D,"laden")</f>
        <v>28</v>
      </c>
      <c r="C28" s="7">
        <f>SUMIFS('Ceres 01012022 - 20102022'!P:P,'Ceres 01012022 - 20102022'!C:C,A28,'Ceres 01012022 - 20102022'!D:D,"laden")</f>
        <v>0</v>
      </c>
      <c r="D28" s="7">
        <f>SUMIFS('Ceres 01012022 - 20102022'!P:P,'Ceres 01012022 - 20102022'!C:C,A28,'Ceres 01012022 - 20102022'!D:D,"lossen")</f>
        <v>28</v>
      </c>
      <c r="E28" s="7">
        <f>SUMIFS('Ceres 01012022 - 20102022'!O:O,'Ceres 01012022 - 20102022'!C:C,A28,'Ceres 01012022 - 20102022'!D:D,"lossen")</f>
        <v>0</v>
      </c>
    </row>
    <row r="29" spans="1:5" x14ac:dyDescent="0.25">
      <c r="A29" s="6" t="s">
        <v>79</v>
      </c>
      <c r="B29" s="7">
        <f>SUMIFS('Ceres 01012022 - 20102022'!O:O,'Ceres 01012022 - 20102022'!C:C,A29,'Ceres 01012022 - 20102022'!D:D,"laden")</f>
        <v>14</v>
      </c>
      <c r="C29" s="7">
        <f>SUMIFS('Ceres 01012022 - 20102022'!P:P,'Ceres 01012022 - 20102022'!C:C,A29,'Ceres 01012022 - 20102022'!D:D,"laden")</f>
        <v>0</v>
      </c>
      <c r="D29" s="7">
        <f>SUMIFS('Ceres 01012022 - 20102022'!P:P,'Ceres 01012022 - 20102022'!C:C,A29,'Ceres 01012022 - 20102022'!D:D,"lossen")</f>
        <v>14</v>
      </c>
      <c r="E29" s="7">
        <f>SUMIFS('Ceres 01012022 - 20102022'!O:O,'Ceres 01012022 - 20102022'!C:C,A29,'Ceres 01012022 - 20102022'!D:D,"lossen")</f>
        <v>0</v>
      </c>
    </row>
    <row r="30" spans="1:5" x14ac:dyDescent="0.25">
      <c r="A30" s="6" t="s">
        <v>71</v>
      </c>
      <c r="B30" s="7">
        <f>SUMIFS('Ceres 01012022 - 20102022'!O:O,'Ceres 01012022 - 20102022'!C:C,A30,'Ceres 01012022 - 20102022'!D:D,"laden")</f>
        <v>0</v>
      </c>
      <c r="C30" s="7">
        <f>SUMIFS('Ceres 01012022 - 20102022'!P:P,'Ceres 01012022 - 20102022'!C:C,A30,'Ceres 01012022 - 20102022'!D:D,"laden")</f>
        <v>0</v>
      </c>
      <c r="D30" s="7">
        <f>SUMIFS('Ceres 01012022 - 20102022'!P:P,'Ceres 01012022 - 20102022'!C:C,A30,'Ceres 01012022 - 20102022'!D:D,"lossen")</f>
        <v>0</v>
      </c>
      <c r="E30" s="7">
        <f>SUMIFS('Ceres 01012022 - 20102022'!O:O,'Ceres 01012022 - 20102022'!C:C,A30,'Ceres 01012022 - 20102022'!D:D,"lossen")</f>
        <v>0</v>
      </c>
    </row>
    <row r="31" spans="1:5" x14ac:dyDescent="0.25">
      <c r="A31" s="6" t="s">
        <v>72</v>
      </c>
      <c r="B31" s="7">
        <f>SUMIFS('Ceres 01012022 - 20102022'!O:O,'Ceres 01012022 - 20102022'!C:C,A31,'Ceres 01012022 - 20102022'!D:D,"laden")</f>
        <v>1</v>
      </c>
      <c r="C31" s="7">
        <f>SUMIFS('Ceres 01012022 - 20102022'!P:P,'Ceres 01012022 - 20102022'!C:C,A31,'Ceres 01012022 - 20102022'!D:D,"laden")</f>
        <v>1</v>
      </c>
      <c r="D31" s="7">
        <f>SUMIFS('Ceres 01012022 - 20102022'!P:P,'Ceres 01012022 - 20102022'!C:C,A31,'Ceres 01012022 - 20102022'!D:D,"lossen")</f>
        <v>1</v>
      </c>
      <c r="E31" s="7">
        <f>SUMIFS('Ceres 01012022 - 20102022'!O:O,'Ceres 01012022 - 20102022'!C:C,A31,'Ceres 01012022 - 20102022'!D:D,"lossen")</f>
        <v>0</v>
      </c>
    </row>
    <row r="32" spans="1:5" x14ac:dyDescent="0.25">
      <c r="A32" s="6" t="s">
        <v>81</v>
      </c>
      <c r="B32" s="7">
        <f>SUMIFS('Ceres 01012022 - 20102022'!O:O,'Ceres 01012022 - 20102022'!C:C,A32,'Ceres 01012022 - 20102022'!D:D,"laden")</f>
        <v>10</v>
      </c>
      <c r="C32" s="7">
        <f>SUMIFS('Ceres 01012022 - 20102022'!P:P,'Ceres 01012022 - 20102022'!C:C,A32,'Ceres 01012022 - 20102022'!D:D,"laden")</f>
        <v>10</v>
      </c>
      <c r="D32" s="7">
        <f>SUMIFS('Ceres 01012022 - 20102022'!P:P,'Ceres 01012022 - 20102022'!C:C,A32,'Ceres 01012022 - 20102022'!D:D,"lossen")</f>
        <v>10</v>
      </c>
      <c r="E32" s="7">
        <f>SUMIFS('Ceres 01012022 - 20102022'!O:O,'Ceres 01012022 - 20102022'!C:C,A32,'Ceres 01012022 - 20102022'!D:D,"lossen")</f>
        <v>10</v>
      </c>
    </row>
    <row r="33" spans="1:5" x14ac:dyDescent="0.25">
      <c r="A33" s="6" t="s">
        <v>80</v>
      </c>
      <c r="B33" s="7">
        <f>SUMIFS('Ceres 01012022 - 20102022'!O:O,'Ceres 01012022 - 20102022'!C:C,A33,'Ceres 01012022 - 20102022'!D:D,"laden")</f>
        <v>0</v>
      </c>
      <c r="C33" s="7">
        <f>SUMIFS('Ceres 01012022 - 20102022'!P:P,'Ceres 01012022 - 20102022'!C:C,A33,'Ceres 01012022 - 20102022'!D:D,"laden")</f>
        <v>0</v>
      </c>
      <c r="D33" s="7">
        <f>SUMIFS('Ceres 01012022 - 20102022'!P:P,'Ceres 01012022 - 20102022'!C:C,A33,'Ceres 01012022 - 20102022'!D:D,"lossen")</f>
        <v>0</v>
      </c>
      <c r="E33" s="7">
        <f>SUMIFS('Ceres 01012022 - 20102022'!O:O,'Ceres 01012022 - 20102022'!C:C,A33,'Ceres 01012022 - 20102022'!D:D,"lossen")</f>
        <v>0</v>
      </c>
    </row>
    <row r="34" spans="1:5" x14ac:dyDescent="0.25">
      <c r="A34" s="6" t="s">
        <v>86</v>
      </c>
      <c r="B34" s="7">
        <f>SUMIFS('Ceres 01012022 - 20102022'!O:O,'Ceres 01012022 - 20102022'!C:C,A34,'Ceres 01012022 - 20102022'!D:D,"laden")</f>
        <v>6</v>
      </c>
      <c r="C34" s="7">
        <f>SUMIFS('Ceres 01012022 - 20102022'!P:P,'Ceres 01012022 - 20102022'!C:C,A34,'Ceres 01012022 - 20102022'!D:D,"laden")</f>
        <v>6</v>
      </c>
      <c r="D34" s="7">
        <f>SUMIFS('Ceres 01012022 - 20102022'!P:P,'Ceres 01012022 - 20102022'!C:C,A34,'Ceres 01012022 - 20102022'!D:D,"lossen")</f>
        <v>6</v>
      </c>
      <c r="E34" s="7">
        <f>SUMIFS('Ceres 01012022 - 20102022'!O:O,'Ceres 01012022 - 20102022'!C:C,A34,'Ceres 01012022 - 20102022'!D:D,"lossen")</f>
        <v>0</v>
      </c>
    </row>
    <row r="35" spans="1:5" x14ac:dyDescent="0.25">
      <c r="A35" s="6" t="s">
        <v>91</v>
      </c>
      <c r="B35" s="7">
        <f>SUMIFS('Ceres 01012022 - 20102022'!O:O,'Ceres 01012022 - 20102022'!C:C,A35,'Ceres 01012022 - 20102022'!D:D,"laden")</f>
        <v>15</v>
      </c>
      <c r="C35" s="7">
        <f>SUMIFS('Ceres 01012022 - 20102022'!P:P,'Ceres 01012022 - 20102022'!C:C,A35,'Ceres 01012022 - 20102022'!D:D,"laden")</f>
        <v>0</v>
      </c>
      <c r="D35" s="7">
        <f>SUMIFS('Ceres 01012022 - 20102022'!P:P,'Ceres 01012022 - 20102022'!C:C,A35,'Ceres 01012022 - 20102022'!D:D,"lossen")</f>
        <v>15</v>
      </c>
      <c r="E35" s="7">
        <f>SUMIFS('Ceres 01012022 - 20102022'!O:O,'Ceres 01012022 - 20102022'!C:C,A35,'Ceres 01012022 - 20102022'!D:D,"lossen")</f>
        <v>15</v>
      </c>
    </row>
    <row r="36" spans="1:5" x14ac:dyDescent="0.25">
      <c r="A36" s="6" t="s">
        <v>94</v>
      </c>
      <c r="B36" s="7">
        <f>SUMIFS('Ceres 01012022 - 20102022'!O:O,'Ceres 01012022 - 20102022'!C:C,A36,'Ceres 01012022 - 20102022'!D:D,"laden")</f>
        <v>0</v>
      </c>
      <c r="C36" s="7">
        <f>SUMIFS('Ceres 01012022 - 20102022'!P:P,'Ceres 01012022 - 20102022'!C:C,A36,'Ceres 01012022 - 20102022'!D:D,"laden")</f>
        <v>0</v>
      </c>
      <c r="D36" s="7">
        <f>SUMIFS('Ceres 01012022 - 20102022'!P:P,'Ceres 01012022 - 20102022'!C:C,A36,'Ceres 01012022 - 20102022'!D:D,"lossen")</f>
        <v>0</v>
      </c>
      <c r="E36" s="7">
        <f>SUMIFS('Ceres 01012022 - 20102022'!O:O,'Ceres 01012022 - 20102022'!C:C,A36,'Ceres 01012022 - 20102022'!D:D,"lossen")</f>
        <v>0</v>
      </c>
    </row>
    <row r="37" spans="1:5" x14ac:dyDescent="0.25">
      <c r="A37" s="6" t="s">
        <v>118</v>
      </c>
      <c r="B37" s="8">
        <f>SUM(B4:B36)</f>
        <v>462</v>
      </c>
      <c r="C37" s="8">
        <f>SUM(C4:C36)</f>
        <v>293</v>
      </c>
      <c r="D37" s="8">
        <f>SUM(D4:D36)</f>
        <v>462</v>
      </c>
      <c r="E37" s="8">
        <f>SUM(E4:E36)</f>
        <v>299</v>
      </c>
    </row>
  </sheetData>
  <mergeCells count="2">
    <mergeCell ref="B2:C2"/>
    <mergeCell ref="D2:E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31A2C4-4376-48F8-B3D3-3B336AE25415}">
  <dimension ref="A1:V47"/>
  <sheetViews>
    <sheetView workbookViewId="0">
      <selection activeCell="F52" sqref="F52"/>
    </sheetView>
  </sheetViews>
  <sheetFormatPr defaultRowHeight="15" x14ac:dyDescent="0.25"/>
  <cols>
    <col min="1" max="1" width="9" bestFit="1" customWidth="1"/>
    <col min="2" max="2" width="8.5703125" bestFit="1" customWidth="1"/>
    <col min="3" max="3" width="8.140625" bestFit="1" customWidth="1"/>
    <col min="4" max="4" width="7.28515625" bestFit="1" customWidth="1"/>
    <col min="5" max="5" width="4.42578125" bestFit="1" customWidth="1"/>
    <col min="6" max="6" width="7" bestFit="1" customWidth="1"/>
    <col min="7" max="7" width="23.42578125" bestFit="1" customWidth="1"/>
    <col min="8" max="8" width="20.28515625" bestFit="1" customWidth="1"/>
    <col min="9" max="9" width="5.7109375" bestFit="1" customWidth="1"/>
    <col min="10" max="10" width="4.140625" bestFit="1" customWidth="1"/>
    <col min="11" max="11" width="7.140625" bestFit="1" customWidth="1"/>
    <col min="12" max="12" width="15.28515625" bestFit="1" customWidth="1"/>
    <col min="13" max="13" width="11" bestFit="1" customWidth="1"/>
    <col min="14" max="14" width="13.85546875" bestFit="1" customWidth="1"/>
    <col min="15" max="15" width="8.42578125" bestFit="1" customWidth="1"/>
    <col min="16" max="16" width="8.85546875" bestFit="1" customWidth="1"/>
    <col min="17" max="17" width="26.85546875" bestFit="1" customWidth="1"/>
    <col min="18" max="18" width="8.7109375" bestFit="1" customWidth="1"/>
    <col min="19" max="19" width="9" bestFit="1" customWidth="1"/>
    <col min="20" max="20" width="32.85546875" bestFit="1" customWidth="1"/>
    <col min="21" max="21" width="9" bestFit="1" customWidth="1"/>
    <col min="22" max="22" width="26.140625" bestFit="1" customWidth="1"/>
  </cols>
  <sheetData>
    <row r="1" spans="1:22" x14ac:dyDescent="0.25">
      <c r="A1" s="1" t="s">
        <v>95</v>
      </c>
      <c r="B1" s="1" t="s">
        <v>96</v>
      </c>
      <c r="C1" s="1" t="s">
        <v>97</v>
      </c>
      <c r="D1" s="1" t="s">
        <v>98</v>
      </c>
      <c r="E1" s="1" t="s">
        <v>99</v>
      </c>
      <c r="F1" s="1" t="s">
        <v>100</v>
      </c>
      <c r="G1" s="1" t="s">
        <v>101</v>
      </c>
      <c r="H1" s="1" t="s">
        <v>102</v>
      </c>
      <c r="I1" s="1" t="s">
        <v>103</v>
      </c>
      <c r="J1" s="1" t="s">
        <v>104</v>
      </c>
      <c r="K1" s="1" t="s">
        <v>105</v>
      </c>
      <c r="L1" s="1" t="s">
        <v>106</v>
      </c>
      <c r="M1" s="1" t="s">
        <v>107</v>
      </c>
      <c r="N1" s="1" t="s">
        <v>108</v>
      </c>
      <c r="O1" s="1" t="s">
        <v>109</v>
      </c>
      <c r="P1" s="1" t="s">
        <v>110</v>
      </c>
      <c r="Q1" s="1" t="s">
        <v>111</v>
      </c>
      <c r="R1" s="1" t="s">
        <v>112</v>
      </c>
      <c r="S1" s="1" t="s">
        <v>113</v>
      </c>
      <c r="T1" s="1" t="s">
        <v>114</v>
      </c>
      <c r="U1" s="1" t="s">
        <v>115</v>
      </c>
      <c r="V1" s="1" t="s">
        <v>116</v>
      </c>
    </row>
    <row r="2" spans="1:22" x14ac:dyDescent="0.25">
      <c r="A2" s="2">
        <v>44568</v>
      </c>
      <c r="B2" s="3"/>
      <c r="C2" s="3" t="s">
        <v>0</v>
      </c>
      <c r="D2" s="3" t="s">
        <v>1</v>
      </c>
      <c r="E2" s="4" t="s">
        <v>2</v>
      </c>
      <c r="F2" s="3" t="s">
        <v>3</v>
      </c>
      <c r="G2" s="3" t="s">
        <v>4</v>
      </c>
      <c r="H2" s="3" t="s">
        <v>5</v>
      </c>
      <c r="I2" s="3">
        <v>300</v>
      </c>
      <c r="J2" s="3" t="s">
        <v>6</v>
      </c>
      <c r="K2" s="3">
        <v>1130</v>
      </c>
      <c r="L2" s="3" t="s">
        <v>7</v>
      </c>
      <c r="M2" s="4" t="s">
        <v>8</v>
      </c>
      <c r="N2" s="3" t="s">
        <v>9</v>
      </c>
      <c r="O2" s="3">
        <v>28</v>
      </c>
      <c r="P2" s="3">
        <v>33</v>
      </c>
      <c r="Q2" s="4" t="s">
        <v>10</v>
      </c>
      <c r="R2" s="3">
        <v>59791182</v>
      </c>
      <c r="S2" s="2">
        <v>44568</v>
      </c>
      <c r="T2" s="4" t="s">
        <v>10</v>
      </c>
      <c r="U2" s="2">
        <v>44571</v>
      </c>
      <c r="V2" s="4" t="s">
        <v>10</v>
      </c>
    </row>
    <row r="3" spans="1:22" x14ac:dyDescent="0.25">
      <c r="A3" s="2">
        <v>44571</v>
      </c>
      <c r="B3" s="3"/>
      <c r="C3" s="3" t="s">
        <v>0</v>
      </c>
      <c r="D3" s="3" t="s">
        <v>11</v>
      </c>
      <c r="E3" s="4" t="s">
        <v>2</v>
      </c>
      <c r="F3" s="3" t="s">
        <v>3</v>
      </c>
      <c r="G3" s="3" t="s">
        <v>12</v>
      </c>
      <c r="H3" s="3" t="s">
        <v>13</v>
      </c>
      <c r="I3" s="3">
        <v>3</v>
      </c>
      <c r="J3" s="3" t="s">
        <v>14</v>
      </c>
      <c r="K3" s="3">
        <v>10400</v>
      </c>
      <c r="L3" s="3" t="s">
        <v>15</v>
      </c>
      <c r="M3" s="4" t="s">
        <v>8</v>
      </c>
      <c r="N3" s="3" t="s">
        <v>9</v>
      </c>
      <c r="O3" s="3">
        <v>28</v>
      </c>
      <c r="P3" s="3">
        <v>28</v>
      </c>
      <c r="Q3" s="4" t="s">
        <v>10</v>
      </c>
      <c r="R3" s="3">
        <v>59791182</v>
      </c>
      <c r="S3" s="2">
        <v>44568</v>
      </c>
      <c r="T3" s="4" t="s">
        <v>10</v>
      </c>
      <c r="U3" s="2">
        <v>44571</v>
      </c>
      <c r="V3" s="4" t="s">
        <v>10</v>
      </c>
    </row>
    <row r="4" spans="1:22" x14ac:dyDescent="0.25">
      <c r="A4" s="2">
        <v>44572</v>
      </c>
      <c r="B4" s="3"/>
      <c r="C4" s="3" t="s">
        <v>16</v>
      </c>
      <c r="D4" s="3" t="s">
        <v>11</v>
      </c>
      <c r="E4" s="4" t="s">
        <v>2</v>
      </c>
      <c r="F4" s="3" t="s">
        <v>3</v>
      </c>
      <c r="G4" s="3" t="s">
        <v>4</v>
      </c>
      <c r="H4" s="3" t="s">
        <v>5</v>
      </c>
      <c r="I4" s="3">
        <v>300</v>
      </c>
      <c r="J4" s="3" t="s">
        <v>6</v>
      </c>
      <c r="K4" s="3">
        <v>1130</v>
      </c>
      <c r="L4" s="3" t="s">
        <v>7</v>
      </c>
      <c r="M4" s="4" t="s">
        <v>8</v>
      </c>
      <c r="N4" s="3" t="s">
        <v>9</v>
      </c>
      <c r="O4" s="3">
        <v>0</v>
      </c>
      <c r="P4" s="3">
        <v>29</v>
      </c>
      <c r="Q4" s="4" t="s">
        <v>17</v>
      </c>
      <c r="R4" s="3">
        <v>65106349</v>
      </c>
      <c r="S4" s="2">
        <v>44572</v>
      </c>
      <c r="T4" s="4" t="s">
        <v>18</v>
      </c>
      <c r="U4" s="2">
        <v>44573</v>
      </c>
      <c r="V4" s="4"/>
    </row>
    <row r="5" spans="1:22" x14ac:dyDescent="0.25">
      <c r="A5" s="2">
        <v>44572</v>
      </c>
      <c r="B5" s="3"/>
      <c r="C5" s="3" t="s">
        <v>16</v>
      </c>
      <c r="D5" s="3" t="s">
        <v>1</v>
      </c>
      <c r="E5" s="4" t="s">
        <v>2</v>
      </c>
      <c r="F5" s="3" t="s">
        <v>3</v>
      </c>
      <c r="G5" s="3" t="s">
        <v>19</v>
      </c>
      <c r="H5" s="3" t="s">
        <v>20</v>
      </c>
      <c r="I5" s="3">
        <v>7</v>
      </c>
      <c r="J5" s="3" t="s">
        <v>14</v>
      </c>
      <c r="K5" s="3">
        <v>91100</v>
      </c>
      <c r="L5" s="3" t="s">
        <v>21</v>
      </c>
      <c r="M5" s="4" t="s">
        <v>8</v>
      </c>
      <c r="N5" s="3" t="s">
        <v>9</v>
      </c>
      <c r="O5" s="3">
        <v>29</v>
      </c>
      <c r="P5" s="3">
        <v>0</v>
      </c>
      <c r="Q5" s="4" t="s">
        <v>17</v>
      </c>
      <c r="R5" s="3">
        <v>65106349</v>
      </c>
      <c r="S5" s="2">
        <v>44572</v>
      </c>
      <c r="T5" s="4" t="s">
        <v>18</v>
      </c>
      <c r="U5" s="2">
        <v>44573</v>
      </c>
      <c r="V5" s="4"/>
    </row>
    <row r="6" spans="1:22" x14ac:dyDescent="0.25">
      <c r="A6" s="2">
        <v>44595</v>
      </c>
      <c r="B6" s="3"/>
      <c r="C6" s="3" t="s">
        <v>25</v>
      </c>
      <c r="D6" s="3" t="s">
        <v>11</v>
      </c>
      <c r="E6" s="4" t="s">
        <v>2</v>
      </c>
      <c r="F6" s="3" t="s">
        <v>3</v>
      </c>
      <c r="G6" s="3" t="s">
        <v>4</v>
      </c>
      <c r="H6" s="3" t="s">
        <v>5</v>
      </c>
      <c r="I6" s="3">
        <v>300</v>
      </c>
      <c r="J6" s="3" t="s">
        <v>6</v>
      </c>
      <c r="K6" s="3">
        <v>1130</v>
      </c>
      <c r="L6" s="3" t="s">
        <v>7</v>
      </c>
      <c r="M6" s="4" t="s">
        <v>8</v>
      </c>
      <c r="N6" s="3" t="s">
        <v>9</v>
      </c>
      <c r="O6" s="3">
        <v>20</v>
      </c>
      <c r="P6" s="3">
        <v>20</v>
      </c>
      <c r="Q6" s="4" t="s">
        <v>26</v>
      </c>
      <c r="R6" s="3">
        <v>65098547</v>
      </c>
      <c r="S6" s="2">
        <v>44594</v>
      </c>
      <c r="T6" s="4" t="s">
        <v>4</v>
      </c>
      <c r="U6" s="2">
        <v>44595</v>
      </c>
      <c r="V6" s="4"/>
    </row>
    <row r="7" spans="1:22" x14ac:dyDescent="0.25">
      <c r="A7" s="2">
        <v>44595</v>
      </c>
      <c r="B7" s="3"/>
      <c r="C7" s="3" t="s">
        <v>25</v>
      </c>
      <c r="D7" s="3" t="s">
        <v>1</v>
      </c>
      <c r="E7" s="4" t="s">
        <v>2</v>
      </c>
      <c r="F7" s="3" t="s">
        <v>3</v>
      </c>
      <c r="G7" s="3" t="s">
        <v>12</v>
      </c>
      <c r="H7" s="3" t="s">
        <v>13</v>
      </c>
      <c r="I7" s="3">
        <v>3</v>
      </c>
      <c r="J7" s="3" t="s">
        <v>14</v>
      </c>
      <c r="K7" s="3">
        <v>10400</v>
      </c>
      <c r="L7" s="3" t="s">
        <v>15</v>
      </c>
      <c r="M7" s="4" t="s">
        <v>8</v>
      </c>
      <c r="N7" s="3" t="s">
        <v>9</v>
      </c>
      <c r="O7" s="3">
        <v>20</v>
      </c>
      <c r="P7" s="3">
        <v>10</v>
      </c>
      <c r="Q7" s="4" t="s">
        <v>26</v>
      </c>
      <c r="R7" s="3">
        <v>65098547</v>
      </c>
      <c r="S7" s="2">
        <v>44594</v>
      </c>
      <c r="T7" s="4" t="s">
        <v>4</v>
      </c>
      <c r="U7" s="2">
        <v>44595</v>
      </c>
      <c r="V7" s="4"/>
    </row>
    <row r="8" spans="1:22" x14ac:dyDescent="0.25">
      <c r="A8" s="2">
        <v>44607</v>
      </c>
      <c r="B8" s="3"/>
      <c r="C8" s="3" t="s">
        <v>27</v>
      </c>
      <c r="D8" s="3" t="s">
        <v>1</v>
      </c>
      <c r="E8" s="4" t="s">
        <v>2</v>
      </c>
      <c r="F8" s="3" t="s">
        <v>3</v>
      </c>
      <c r="G8" s="3" t="s">
        <v>4</v>
      </c>
      <c r="H8" s="3" t="s">
        <v>5</v>
      </c>
      <c r="I8" s="3">
        <v>300</v>
      </c>
      <c r="J8" s="3" t="s">
        <v>6</v>
      </c>
      <c r="K8" s="3">
        <v>1130</v>
      </c>
      <c r="L8" s="3" t="s">
        <v>7</v>
      </c>
      <c r="M8" s="4" t="s">
        <v>8</v>
      </c>
      <c r="N8" s="3" t="s">
        <v>9</v>
      </c>
      <c r="O8" s="3">
        <v>6</v>
      </c>
      <c r="P8" s="3">
        <v>0</v>
      </c>
      <c r="Q8" s="4" t="s">
        <v>28</v>
      </c>
      <c r="R8" s="3">
        <v>28893982</v>
      </c>
      <c r="S8" s="2">
        <v>44607</v>
      </c>
      <c r="T8" s="4" t="s">
        <v>29</v>
      </c>
      <c r="U8" s="2">
        <v>44627</v>
      </c>
      <c r="V8" s="4" t="s">
        <v>4</v>
      </c>
    </row>
    <row r="9" spans="1:22" x14ac:dyDescent="0.25">
      <c r="A9" s="2">
        <v>44613</v>
      </c>
      <c r="B9" s="3"/>
      <c r="C9" s="3" t="s">
        <v>30</v>
      </c>
      <c r="D9" s="3" t="s">
        <v>1</v>
      </c>
      <c r="E9" s="4" t="s">
        <v>2</v>
      </c>
      <c r="F9" s="3" t="s">
        <v>3</v>
      </c>
      <c r="G9" s="3" t="s">
        <v>4</v>
      </c>
      <c r="H9" s="3" t="s">
        <v>5</v>
      </c>
      <c r="I9" s="3">
        <v>300</v>
      </c>
      <c r="J9" s="3" t="s">
        <v>6</v>
      </c>
      <c r="K9" s="3">
        <v>1130</v>
      </c>
      <c r="L9" s="3" t="s">
        <v>7</v>
      </c>
      <c r="M9" s="4" t="s">
        <v>8</v>
      </c>
      <c r="N9" s="3" t="s">
        <v>9</v>
      </c>
      <c r="O9" s="3">
        <v>28</v>
      </c>
      <c r="P9" s="3">
        <v>0</v>
      </c>
      <c r="Q9" s="4" t="s">
        <v>31</v>
      </c>
      <c r="R9" s="3">
        <v>72871725</v>
      </c>
      <c r="S9" s="2">
        <v>44610</v>
      </c>
      <c r="T9" s="4"/>
      <c r="U9" s="2">
        <v>44613</v>
      </c>
      <c r="V9" s="4"/>
    </row>
    <row r="10" spans="1:22" x14ac:dyDescent="0.25">
      <c r="A10" s="2">
        <v>44614</v>
      </c>
      <c r="B10" s="3"/>
      <c r="C10" s="3" t="s">
        <v>30</v>
      </c>
      <c r="D10" s="3" t="s">
        <v>11</v>
      </c>
      <c r="E10" s="4" t="s">
        <v>2</v>
      </c>
      <c r="F10" s="3" t="s">
        <v>3</v>
      </c>
      <c r="G10" s="3" t="s">
        <v>12</v>
      </c>
      <c r="H10" s="3" t="s">
        <v>13</v>
      </c>
      <c r="I10" s="3">
        <v>3</v>
      </c>
      <c r="J10" s="3" t="s">
        <v>14</v>
      </c>
      <c r="K10" s="3">
        <v>10400</v>
      </c>
      <c r="L10" s="3" t="s">
        <v>15</v>
      </c>
      <c r="M10" s="4" t="s">
        <v>8</v>
      </c>
      <c r="N10" s="3" t="s">
        <v>9</v>
      </c>
      <c r="O10" s="3">
        <v>0</v>
      </c>
      <c r="P10" s="3">
        <v>28</v>
      </c>
      <c r="Q10" s="4" t="s">
        <v>31</v>
      </c>
      <c r="R10" s="3">
        <v>72871725</v>
      </c>
      <c r="S10" s="2">
        <v>44610</v>
      </c>
      <c r="T10" s="4"/>
      <c r="U10" s="2">
        <v>44613</v>
      </c>
      <c r="V10" s="4"/>
    </row>
    <row r="11" spans="1:22" x14ac:dyDescent="0.25">
      <c r="A11" s="2">
        <v>44627</v>
      </c>
      <c r="B11" s="3"/>
      <c r="C11" s="3" t="s">
        <v>27</v>
      </c>
      <c r="D11" s="3" t="s">
        <v>11</v>
      </c>
      <c r="E11" s="4" t="s">
        <v>2</v>
      </c>
      <c r="F11" s="3" t="s">
        <v>3</v>
      </c>
      <c r="G11" s="3" t="s">
        <v>29</v>
      </c>
      <c r="H11" s="3" t="s">
        <v>32</v>
      </c>
      <c r="I11" s="3">
        <v>41</v>
      </c>
      <c r="J11" s="3" t="s">
        <v>14</v>
      </c>
      <c r="K11" s="3">
        <v>59302</v>
      </c>
      <c r="L11" s="3" t="s">
        <v>33</v>
      </c>
      <c r="M11" s="4" t="s">
        <v>8</v>
      </c>
      <c r="N11" s="3" t="s">
        <v>9</v>
      </c>
      <c r="O11" s="3">
        <v>6</v>
      </c>
      <c r="P11" s="3">
        <v>6</v>
      </c>
      <c r="Q11" s="4" t="s">
        <v>28</v>
      </c>
      <c r="R11" s="3">
        <v>28893982</v>
      </c>
      <c r="S11" s="2">
        <v>44607</v>
      </c>
      <c r="T11" s="4" t="s">
        <v>29</v>
      </c>
      <c r="U11" s="2">
        <v>44627</v>
      </c>
      <c r="V11" s="4" t="s">
        <v>4</v>
      </c>
    </row>
    <row r="12" spans="1:22" x14ac:dyDescent="0.25">
      <c r="A12" s="2">
        <v>44665</v>
      </c>
      <c r="B12" s="3"/>
      <c r="C12" s="3" t="s">
        <v>36</v>
      </c>
      <c r="D12" s="3" t="s">
        <v>1</v>
      </c>
      <c r="E12" s="4" t="s">
        <v>2</v>
      </c>
      <c r="F12" s="3" t="s">
        <v>3</v>
      </c>
      <c r="G12" s="3" t="s">
        <v>4</v>
      </c>
      <c r="H12" s="3" t="s">
        <v>5</v>
      </c>
      <c r="I12" s="3">
        <v>300</v>
      </c>
      <c r="J12" s="3" t="s">
        <v>6</v>
      </c>
      <c r="K12" s="3">
        <v>1130</v>
      </c>
      <c r="L12" s="3" t="s">
        <v>7</v>
      </c>
      <c r="M12" s="4" t="s">
        <v>8</v>
      </c>
      <c r="N12" s="3" t="s">
        <v>9</v>
      </c>
      <c r="O12" s="3">
        <v>28</v>
      </c>
      <c r="P12" s="3">
        <v>28</v>
      </c>
      <c r="Q12" s="4" t="s">
        <v>37</v>
      </c>
      <c r="R12" s="3"/>
      <c r="S12" s="2">
        <v>44665</v>
      </c>
      <c r="T12" s="4"/>
      <c r="U12" s="2">
        <v>44666</v>
      </c>
      <c r="V12" s="4"/>
    </row>
    <row r="13" spans="1:22" x14ac:dyDescent="0.25">
      <c r="A13" s="2">
        <v>44666</v>
      </c>
      <c r="B13" s="3"/>
      <c r="C13" s="3" t="s">
        <v>36</v>
      </c>
      <c r="D13" s="3" t="s">
        <v>11</v>
      </c>
      <c r="E13" s="4" t="s">
        <v>2</v>
      </c>
      <c r="F13" s="3" t="s">
        <v>3</v>
      </c>
      <c r="G13" s="3" t="s">
        <v>12</v>
      </c>
      <c r="H13" s="3" t="s">
        <v>13</v>
      </c>
      <c r="I13" s="3">
        <v>3</v>
      </c>
      <c r="J13" s="3" t="s">
        <v>14</v>
      </c>
      <c r="K13" s="3">
        <v>10400</v>
      </c>
      <c r="L13" s="3" t="s">
        <v>15</v>
      </c>
      <c r="M13" s="4" t="s">
        <v>8</v>
      </c>
      <c r="N13" s="3" t="s">
        <v>9</v>
      </c>
      <c r="O13" s="3">
        <v>28</v>
      </c>
      <c r="P13" s="3">
        <v>28</v>
      </c>
      <c r="Q13" s="4" t="s">
        <v>37</v>
      </c>
      <c r="R13" s="3"/>
      <c r="S13" s="2">
        <v>44665</v>
      </c>
      <c r="T13" s="4"/>
      <c r="U13" s="2">
        <v>44666</v>
      </c>
      <c r="V13" s="4"/>
    </row>
    <row r="14" spans="1:22" x14ac:dyDescent="0.25">
      <c r="A14" s="2">
        <v>44679</v>
      </c>
      <c r="B14" s="3"/>
      <c r="C14" s="3" t="s">
        <v>38</v>
      </c>
      <c r="D14" s="3" t="s">
        <v>1</v>
      </c>
      <c r="E14" s="4" t="s">
        <v>2</v>
      </c>
      <c r="F14" s="3" t="s">
        <v>3</v>
      </c>
      <c r="G14" s="3" t="s">
        <v>4</v>
      </c>
      <c r="H14" s="3" t="s">
        <v>5</v>
      </c>
      <c r="I14" s="3">
        <v>300</v>
      </c>
      <c r="J14" s="3" t="s">
        <v>6</v>
      </c>
      <c r="K14" s="3">
        <v>1130</v>
      </c>
      <c r="L14" s="3" t="s">
        <v>7</v>
      </c>
      <c r="M14" s="4" t="s">
        <v>8</v>
      </c>
      <c r="N14" s="3" t="s">
        <v>9</v>
      </c>
      <c r="O14" s="3">
        <v>33</v>
      </c>
      <c r="P14" s="3">
        <v>33</v>
      </c>
      <c r="Q14" s="4" t="s">
        <v>39</v>
      </c>
      <c r="R14" s="3"/>
      <c r="S14" s="2">
        <v>44679</v>
      </c>
      <c r="T14" s="4"/>
      <c r="U14" s="2">
        <v>44680</v>
      </c>
      <c r="V14" s="4"/>
    </row>
    <row r="15" spans="1:22" x14ac:dyDescent="0.25">
      <c r="A15" s="2">
        <v>44680</v>
      </c>
      <c r="B15" s="3"/>
      <c r="C15" s="3" t="s">
        <v>38</v>
      </c>
      <c r="D15" s="3" t="s">
        <v>11</v>
      </c>
      <c r="E15" s="4" t="s">
        <v>2</v>
      </c>
      <c r="F15" s="3" t="s">
        <v>3</v>
      </c>
      <c r="G15" s="3" t="s">
        <v>12</v>
      </c>
      <c r="H15" s="3" t="s">
        <v>13</v>
      </c>
      <c r="I15" s="3">
        <v>3</v>
      </c>
      <c r="J15" s="3" t="s">
        <v>14</v>
      </c>
      <c r="K15" s="3">
        <v>10400</v>
      </c>
      <c r="L15" s="3" t="s">
        <v>15</v>
      </c>
      <c r="M15" s="4" t="s">
        <v>8</v>
      </c>
      <c r="N15" s="3" t="s">
        <v>9</v>
      </c>
      <c r="O15" s="3">
        <v>33</v>
      </c>
      <c r="P15" s="3">
        <v>33</v>
      </c>
      <c r="Q15" s="4" t="s">
        <v>39</v>
      </c>
      <c r="R15" s="3"/>
      <c r="S15" s="2">
        <v>44679</v>
      </c>
      <c r="T15" s="4"/>
      <c r="U15" s="2">
        <v>44680</v>
      </c>
      <c r="V15" s="4"/>
    </row>
    <row r="16" spans="1:22" x14ac:dyDescent="0.25">
      <c r="A16" s="2">
        <v>44694</v>
      </c>
      <c r="B16" s="3"/>
      <c r="C16" s="3" t="s">
        <v>40</v>
      </c>
      <c r="D16" s="3" t="s">
        <v>1</v>
      </c>
      <c r="E16" s="4" t="s">
        <v>2</v>
      </c>
      <c r="F16" s="3" t="s">
        <v>3</v>
      </c>
      <c r="G16" s="3" t="s">
        <v>12</v>
      </c>
      <c r="H16" s="3" t="s">
        <v>13</v>
      </c>
      <c r="I16" s="3">
        <v>3</v>
      </c>
      <c r="J16" s="3" t="s">
        <v>14</v>
      </c>
      <c r="K16" s="3">
        <v>10400</v>
      </c>
      <c r="L16" s="3" t="s">
        <v>15</v>
      </c>
      <c r="M16" s="4" t="s">
        <v>8</v>
      </c>
      <c r="N16" s="3" t="s">
        <v>9</v>
      </c>
      <c r="O16" s="3">
        <v>15</v>
      </c>
      <c r="P16" s="3">
        <v>28</v>
      </c>
      <c r="Q16" s="4" t="s">
        <v>41</v>
      </c>
      <c r="R16" s="3">
        <v>70773822</v>
      </c>
      <c r="S16" s="2">
        <v>44694</v>
      </c>
      <c r="T16" s="4" t="s">
        <v>4</v>
      </c>
      <c r="U16" s="2">
        <v>44697</v>
      </c>
      <c r="V16" s="4"/>
    </row>
    <row r="17" spans="1:22" x14ac:dyDescent="0.25">
      <c r="A17" s="2">
        <v>44694</v>
      </c>
      <c r="B17" s="3"/>
      <c r="C17" s="3" t="s">
        <v>40</v>
      </c>
      <c r="D17" s="3" t="s">
        <v>11</v>
      </c>
      <c r="E17" s="4" t="s">
        <v>2</v>
      </c>
      <c r="F17" s="3" t="s">
        <v>3</v>
      </c>
      <c r="G17" s="3" t="s">
        <v>4</v>
      </c>
      <c r="H17" s="3" t="s">
        <v>5</v>
      </c>
      <c r="I17" s="3">
        <v>300</v>
      </c>
      <c r="J17" s="3" t="s">
        <v>6</v>
      </c>
      <c r="K17" s="3">
        <v>1130</v>
      </c>
      <c r="L17" s="3" t="s">
        <v>7</v>
      </c>
      <c r="M17" s="4" t="s">
        <v>8</v>
      </c>
      <c r="N17" s="3" t="s">
        <v>9</v>
      </c>
      <c r="O17" s="3">
        <v>0</v>
      </c>
      <c r="P17" s="3">
        <v>15</v>
      </c>
      <c r="Q17" s="4" t="s">
        <v>41</v>
      </c>
      <c r="R17" s="3">
        <v>70773822</v>
      </c>
      <c r="S17" s="2">
        <v>44694</v>
      </c>
      <c r="T17" s="4" t="s">
        <v>4</v>
      </c>
      <c r="U17" s="2">
        <v>44697</v>
      </c>
      <c r="V17" s="4"/>
    </row>
    <row r="18" spans="1:22" x14ac:dyDescent="0.25">
      <c r="A18" s="2">
        <v>44705</v>
      </c>
      <c r="B18" s="3"/>
      <c r="C18" s="3" t="s">
        <v>43</v>
      </c>
      <c r="D18" s="3" t="s">
        <v>1</v>
      </c>
      <c r="E18" s="4" t="s">
        <v>2</v>
      </c>
      <c r="F18" s="3" t="s">
        <v>3</v>
      </c>
      <c r="G18" s="3" t="s">
        <v>4</v>
      </c>
      <c r="H18" s="3" t="s">
        <v>5</v>
      </c>
      <c r="I18" s="3">
        <v>300</v>
      </c>
      <c r="J18" s="3" t="s">
        <v>6</v>
      </c>
      <c r="K18" s="3">
        <v>1130</v>
      </c>
      <c r="L18" s="3" t="s">
        <v>7</v>
      </c>
      <c r="M18" s="4" t="s">
        <v>8</v>
      </c>
      <c r="N18" s="3" t="s">
        <v>9</v>
      </c>
      <c r="O18" s="3">
        <v>28</v>
      </c>
      <c r="P18" s="3">
        <v>0</v>
      </c>
      <c r="Q18" s="4" t="s">
        <v>44</v>
      </c>
      <c r="R18" s="3">
        <v>70784441</v>
      </c>
      <c r="S18" s="2">
        <v>44705</v>
      </c>
      <c r="T18" s="4"/>
      <c r="U18" s="2">
        <v>44706</v>
      </c>
      <c r="V18" s="4"/>
    </row>
    <row r="19" spans="1:22" x14ac:dyDescent="0.25">
      <c r="A19" s="2">
        <v>44706</v>
      </c>
      <c r="B19" s="3"/>
      <c r="C19" s="3" t="s">
        <v>43</v>
      </c>
      <c r="D19" s="3" t="s">
        <v>11</v>
      </c>
      <c r="E19" s="4" t="s">
        <v>2</v>
      </c>
      <c r="F19" s="3" t="s">
        <v>3</v>
      </c>
      <c r="G19" s="3" t="s">
        <v>12</v>
      </c>
      <c r="H19" s="3" t="s">
        <v>13</v>
      </c>
      <c r="I19" s="3">
        <v>3</v>
      </c>
      <c r="J19" s="3" t="s">
        <v>14</v>
      </c>
      <c r="K19" s="3">
        <v>10400</v>
      </c>
      <c r="L19" s="3" t="s">
        <v>15</v>
      </c>
      <c r="M19" s="4" t="s">
        <v>8</v>
      </c>
      <c r="N19" s="3" t="s">
        <v>9</v>
      </c>
      <c r="O19" s="3">
        <v>28</v>
      </c>
      <c r="P19" s="3">
        <v>28</v>
      </c>
      <c r="Q19" s="4" t="s">
        <v>44</v>
      </c>
      <c r="R19" s="3">
        <v>70784441</v>
      </c>
      <c r="S19" s="2">
        <v>44705</v>
      </c>
      <c r="T19" s="4"/>
      <c r="U19" s="2">
        <v>44706</v>
      </c>
      <c r="V19" s="4"/>
    </row>
    <row r="20" spans="1:22" x14ac:dyDescent="0.25">
      <c r="A20" s="2">
        <v>44706</v>
      </c>
      <c r="B20" s="3"/>
      <c r="C20" s="3" t="s">
        <v>45</v>
      </c>
      <c r="D20" s="3" t="s">
        <v>1</v>
      </c>
      <c r="E20" s="4" t="s">
        <v>2</v>
      </c>
      <c r="F20" s="3" t="s">
        <v>3</v>
      </c>
      <c r="G20" s="3" t="s">
        <v>19</v>
      </c>
      <c r="H20" s="3" t="s">
        <v>20</v>
      </c>
      <c r="I20" s="3">
        <v>7</v>
      </c>
      <c r="J20" s="3" t="s">
        <v>14</v>
      </c>
      <c r="K20" s="3">
        <v>91100</v>
      </c>
      <c r="L20" s="3" t="s">
        <v>21</v>
      </c>
      <c r="M20" s="4" t="s">
        <v>8</v>
      </c>
      <c r="N20" s="3" t="s">
        <v>9</v>
      </c>
      <c r="O20" s="3">
        <v>29</v>
      </c>
      <c r="P20" s="3">
        <v>0</v>
      </c>
      <c r="Q20" s="4" t="s">
        <v>46</v>
      </c>
      <c r="R20" s="3">
        <v>70783308</v>
      </c>
      <c r="S20" s="2">
        <v>44706</v>
      </c>
      <c r="T20" s="4" t="s">
        <v>47</v>
      </c>
      <c r="U20" s="2">
        <v>44708</v>
      </c>
      <c r="V20" s="4"/>
    </row>
    <row r="21" spans="1:22" x14ac:dyDescent="0.25">
      <c r="A21" s="2">
        <v>44708</v>
      </c>
      <c r="B21" s="3"/>
      <c r="C21" s="3" t="s">
        <v>45</v>
      </c>
      <c r="D21" s="3" t="s">
        <v>11</v>
      </c>
      <c r="E21" s="4" t="s">
        <v>2</v>
      </c>
      <c r="F21" s="3" t="s">
        <v>3</v>
      </c>
      <c r="G21" s="3" t="s">
        <v>4</v>
      </c>
      <c r="H21" s="3" t="s">
        <v>5</v>
      </c>
      <c r="I21" s="3">
        <v>300</v>
      </c>
      <c r="J21" s="3" t="s">
        <v>6</v>
      </c>
      <c r="K21" s="3">
        <v>1130</v>
      </c>
      <c r="L21" s="3" t="s">
        <v>7</v>
      </c>
      <c r="M21" s="4" t="s">
        <v>8</v>
      </c>
      <c r="N21" s="3" t="s">
        <v>9</v>
      </c>
      <c r="O21" s="3">
        <v>29</v>
      </c>
      <c r="P21" s="3">
        <v>29</v>
      </c>
      <c r="Q21" s="4" t="s">
        <v>46</v>
      </c>
      <c r="R21" s="3">
        <v>70783308</v>
      </c>
      <c r="S21" s="2">
        <v>44706</v>
      </c>
      <c r="T21" s="4" t="s">
        <v>47</v>
      </c>
      <c r="U21" s="2">
        <v>44708</v>
      </c>
      <c r="V21" s="4"/>
    </row>
    <row r="22" spans="1:22" x14ac:dyDescent="0.25">
      <c r="A22" s="2">
        <v>44713</v>
      </c>
      <c r="B22" s="3"/>
      <c r="C22" s="3" t="s">
        <v>48</v>
      </c>
      <c r="D22" s="3" t="s">
        <v>1</v>
      </c>
      <c r="E22" s="4" t="s">
        <v>2</v>
      </c>
      <c r="F22" s="3" t="s">
        <v>3</v>
      </c>
      <c r="G22" s="3" t="s">
        <v>4</v>
      </c>
      <c r="H22" s="3" t="s">
        <v>5</v>
      </c>
      <c r="I22" s="3">
        <v>300</v>
      </c>
      <c r="J22" s="3" t="s">
        <v>6</v>
      </c>
      <c r="K22" s="3">
        <v>1130</v>
      </c>
      <c r="L22" s="3" t="s">
        <v>7</v>
      </c>
      <c r="M22" s="4" t="s">
        <v>8</v>
      </c>
      <c r="N22" s="3" t="s">
        <v>9</v>
      </c>
      <c r="O22" s="3">
        <v>28</v>
      </c>
      <c r="P22" s="3">
        <v>28</v>
      </c>
      <c r="Q22" s="4" t="s">
        <v>49</v>
      </c>
      <c r="R22" s="3">
        <v>70782702</v>
      </c>
      <c r="S22" s="2">
        <v>44713</v>
      </c>
      <c r="T22" s="4"/>
      <c r="U22" s="2">
        <v>44714</v>
      </c>
      <c r="V22" s="4"/>
    </row>
    <row r="23" spans="1:22" x14ac:dyDescent="0.25">
      <c r="A23" s="2">
        <v>44714</v>
      </c>
      <c r="B23" s="3"/>
      <c r="C23" s="3" t="s">
        <v>48</v>
      </c>
      <c r="D23" s="3" t="s">
        <v>11</v>
      </c>
      <c r="E23" s="4" t="s">
        <v>2</v>
      </c>
      <c r="F23" s="3" t="s">
        <v>3</v>
      </c>
      <c r="G23" s="3" t="s">
        <v>12</v>
      </c>
      <c r="H23" s="3" t="s">
        <v>13</v>
      </c>
      <c r="I23" s="3">
        <v>3</v>
      </c>
      <c r="J23" s="3" t="s">
        <v>14</v>
      </c>
      <c r="K23" s="3">
        <v>10400</v>
      </c>
      <c r="L23" s="3" t="s">
        <v>15</v>
      </c>
      <c r="M23" s="4" t="s">
        <v>8</v>
      </c>
      <c r="N23" s="3" t="s">
        <v>9</v>
      </c>
      <c r="O23" s="3">
        <v>28</v>
      </c>
      <c r="P23" s="3">
        <v>28</v>
      </c>
      <c r="Q23" s="4" t="s">
        <v>49</v>
      </c>
      <c r="R23" s="3">
        <v>70782702</v>
      </c>
      <c r="S23" s="2">
        <v>44713</v>
      </c>
      <c r="T23" s="4"/>
      <c r="U23" s="2">
        <v>44714</v>
      </c>
      <c r="V23" s="4"/>
    </row>
    <row r="24" spans="1:22" x14ac:dyDescent="0.25">
      <c r="A24" s="2">
        <v>44721</v>
      </c>
      <c r="B24" s="3"/>
      <c r="C24" s="3" t="s">
        <v>51</v>
      </c>
      <c r="D24" s="3" t="s">
        <v>1</v>
      </c>
      <c r="E24" s="4" t="s">
        <v>2</v>
      </c>
      <c r="F24" s="3" t="s">
        <v>3</v>
      </c>
      <c r="G24" s="3" t="s">
        <v>4</v>
      </c>
      <c r="H24" s="3" t="s">
        <v>5</v>
      </c>
      <c r="I24" s="3">
        <v>300</v>
      </c>
      <c r="J24" s="3" t="s">
        <v>6</v>
      </c>
      <c r="K24" s="3">
        <v>1130</v>
      </c>
      <c r="L24" s="3" t="s">
        <v>7</v>
      </c>
      <c r="M24" s="4" t="s">
        <v>8</v>
      </c>
      <c r="N24" s="3" t="s">
        <v>9</v>
      </c>
      <c r="O24" s="3">
        <v>24</v>
      </c>
      <c r="P24" s="3">
        <v>24</v>
      </c>
      <c r="Q24" s="4" t="s">
        <v>52</v>
      </c>
      <c r="R24" s="3">
        <v>70778602</v>
      </c>
      <c r="S24" s="2">
        <v>44720</v>
      </c>
      <c r="T24" s="4"/>
      <c r="U24" s="2">
        <v>44721</v>
      </c>
      <c r="V24" s="4"/>
    </row>
    <row r="25" spans="1:22" x14ac:dyDescent="0.25">
      <c r="A25" s="2">
        <v>44722</v>
      </c>
      <c r="B25" s="3"/>
      <c r="C25" s="3" t="s">
        <v>51</v>
      </c>
      <c r="D25" s="3" t="s">
        <v>11</v>
      </c>
      <c r="E25" s="4" t="s">
        <v>2</v>
      </c>
      <c r="F25" s="3" t="s">
        <v>3</v>
      </c>
      <c r="G25" s="3" t="s">
        <v>12</v>
      </c>
      <c r="H25" s="3" t="s">
        <v>13</v>
      </c>
      <c r="I25" s="3">
        <v>3</v>
      </c>
      <c r="J25" s="3" t="s">
        <v>14</v>
      </c>
      <c r="K25" s="3">
        <v>10400</v>
      </c>
      <c r="L25" s="3" t="s">
        <v>15</v>
      </c>
      <c r="M25" s="4" t="s">
        <v>8</v>
      </c>
      <c r="N25" s="3" t="s">
        <v>9</v>
      </c>
      <c r="O25" s="3">
        <v>24</v>
      </c>
      <c r="P25" s="3">
        <v>24</v>
      </c>
      <c r="Q25" s="4" t="s">
        <v>52</v>
      </c>
      <c r="R25" s="3">
        <v>70778602</v>
      </c>
      <c r="S25" s="2">
        <v>44720</v>
      </c>
      <c r="T25" s="4"/>
      <c r="U25" s="2">
        <v>44721</v>
      </c>
      <c r="V25" s="4"/>
    </row>
    <row r="26" spans="1:22" x14ac:dyDescent="0.25">
      <c r="A26" s="2">
        <v>44739</v>
      </c>
      <c r="B26" s="3"/>
      <c r="C26" s="3" t="s">
        <v>53</v>
      </c>
      <c r="D26" s="3" t="s">
        <v>1</v>
      </c>
      <c r="E26" s="4" t="s">
        <v>2</v>
      </c>
      <c r="F26" s="3" t="s">
        <v>3</v>
      </c>
      <c r="G26" s="3" t="s">
        <v>19</v>
      </c>
      <c r="H26" s="3" t="s">
        <v>20</v>
      </c>
      <c r="I26" s="3">
        <v>7</v>
      </c>
      <c r="J26" s="3" t="s">
        <v>14</v>
      </c>
      <c r="K26" s="3">
        <v>91100</v>
      </c>
      <c r="L26" s="3" t="s">
        <v>21</v>
      </c>
      <c r="M26" s="4" t="s">
        <v>8</v>
      </c>
      <c r="N26" s="3" t="s">
        <v>9</v>
      </c>
      <c r="O26" s="3">
        <v>28</v>
      </c>
      <c r="P26" s="3">
        <v>28</v>
      </c>
      <c r="Q26" s="4" t="s">
        <v>54</v>
      </c>
      <c r="R26" s="3">
        <v>70778657</v>
      </c>
      <c r="S26" s="2">
        <v>44739</v>
      </c>
      <c r="T26" s="4" t="s">
        <v>4</v>
      </c>
      <c r="U26" s="2">
        <v>44740</v>
      </c>
      <c r="V26" s="4" t="s">
        <v>54</v>
      </c>
    </row>
    <row r="27" spans="1:22" x14ac:dyDescent="0.25">
      <c r="A27" s="2">
        <v>44740</v>
      </c>
      <c r="B27" s="3"/>
      <c r="C27" s="3" t="s">
        <v>53</v>
      </c>
      <c r="D27" s="3" t="s">
        <v>11</v>
      </c>
      <c r="E27" s="4" t="s">
        <v>2</v>
      </c>
      <c r="F27" s="3" t="s">
        <v>3</v>
      </c>
      <c r="G27" s="3" t="s">
        <v>4</v>
      </c>
      <c r="H27" s="3" t="s">
        <v>5</v>
      </c>
      <c r="I27" s="3">
        <v>300</v>
      </c>
      <c r="J27" s="3" t="s">
        <v>6</v>
      </c>
      <c r="K27" s="3">
        <v>1130</v>
      </c>
      <c r="L27" s="3" t="s">
        <v>7</v>
      </c>
      <c r="M27" s="4" t="s">
        <v>8</v>
      </c>
      <c r="N27" s="3" t="s">
        <v>9</v>
      </c>
      <c r="O27" s="3">
        <v>28</v>
      </c>
      <c r="P27" s="3">
        <v>28</v>
      </c>
      <c r="Q27" s="4" t="s">
        <v>54</v>
      </c>
      <c r="R27" s="3">
        <v>70778657</v>
      </c>
      <c r="S27" s="2">
        <v>44739</v>
      </c>
      <c r="T27" s="4" t="s">
        <v>4</v>
      </c>
      <c r="U27" s="2">
        <v>44740</v>
      </c>
      <c r="V27" s="4" t="s">
        <v>54</v>
      </c>
    </row>
    <row r="28" spans="1:22" x14ac:dyDescent="0.25">
      <c r="A28" s="2">
        <v>44741</v>
      </c>
      <c r="B28" s="3"/>
      <c r="C28" s="3" t="s">
        <v>56</v>
      </c>
      <c r="D28" s="3" t="s">
        <v>1</v>
      </c>
      <c r="E28" s="4" t="s">
        <v>2</v>
      </c>
      <c r="F28" s="3" t="s">
        <v>3</v>
      </c>
      <c r="G28" s="3" t="s">
        <v>4</v>
      </c>
      <c r="H28" s="3" t="s">
        <v>5</v>
      </c>
      <c r="I28" s="3">
        <v>300</v>
      </c>
      <c r="J28" s="3" t="s">
        <v>6</v>
      </c>
      <c r="K28" s="3">
        <v>1130</v>
      </c>
      <c r="L28" s="3" t="s">
        <v>7</v>
      </c>
      <c r="M28" s="4" t="s">
        <v>8</v>
      </c>
      <c r="N28" s="3" t="s">
        <v>9</v>
      </c>
      <c r="O28" s="3">
        <v>22</v>
      </c>
      <c r="P28" s="3">
        <v>22</v>
      </c>
      <c r="Q28" s="4" t="s">
        <v>57</v>
      </c>
      <c r="R28" s="3">
        <v>70782875</v>
      </c>
      <c r="S28" s="2">
        <v>44741</v>
      </c>
      <c r="T28" s="4" t="s">
        <v>58</v>
      </c>
      <c r="U28" s="2">
        <v>44742</v>
      </c>
      <c r="V28" s="4"/>
    </row>
    <row r="29" spans="1:22" x14ac:dyDescent="0.25">
      <c r="A29" s="2">
        <v>44742</v>
      </c>
      <c r="B29" s="3"/>
      <c r="C29" s="3" t="s">
        <v>56</v>
      </c>
      <c r="D29" s="3" t="s">
        <v>11</v>
      </c>
      <c r="E29" s="4" t="s">
        <v>2</v>
      </c>
      <c r="F29" s="3" t="s">
        <v>3</v>
      </c>
      <c r="G29" s="3" t="s">
        <v>59</v>
      </c>
      <c r="H29" s="3" t="s">
        <v>13</v>
      </c>
      <c r="I29" s="3">
        <v>3</v>
      </c>
      <c r="J29" s="3" t="s">
        <v>14</v>
      </c>
      <c r="K29" s="3">
        <v>10400</v>
      </c>
      <c r="L29" s="3" t="s">
        <v>15</v>
      </c>
      <c r="M29" s="4" t="s">
        <v>8</v>
      </c>
      <c r="N29" s="3" t="s">
        <v>9</v>
      </c>
      <c r="O29" s="3">
        <v>22</v>
      </c>
      <c r="P29" s="3">
        <v>22</v>
      </c>
      <c r="Q29" s="4" t="s">
        <v>57</v>
      </c>
      <c r="R29" s="3">
        <v>70782875</v>
      </c>
      <c r="S29" s="2">
        <v>44741</v>
      </c>
      <c r="T29" s="4" t="s">
        <v>58</v>
      </c>
      <c r="U29" s="2">
        <v>44742</v>
      </c>
      <c r="V29" s="4"/>
    </row>
    <row r="30" spans="1:22" x14ac:dyDescent="0.25">
      <c r="A30" s="2">
        <v>44746</v>
      </c>
      <c r="B30" s="3"/>
      <c r="C30" s="3" t="s">
        <v>60</v>
      </c>
      <c r="D30" s="3" t="s">
        <v>11</v>
      </c>
      <c r="E30" s="4" t="s">
        <v>2</v>
      </c>
      <c r="F30" s="3" t="s">
        <v>3</v>
      </c>
      <c r="G30" s="3" t="s">
        <v>4</v>
      </c>
      <c r="H30" s="3" t="s">
        <v>5</v>
      </c>
      <c r="I30" s="3">
        <v>300</v>
      </c>
      <c r="J30" s="3" t="s">
        <v>6</v>
      </c>
      <c r="K30" s="3">
        <v>1130</v>
      </c>
      <c r="L30" s="3" t="s">
        <v>7</v>
      </c>
      <c r="M30" s="4" t="s">
        <v>8</v>
      </c>
      <c r="N30" s="3" t="s">
        <v>9</v>
      </c>
      <c r="O30" s="3">
        <v>0</v>
      </c>
      <c r="P30" s="3">
        <v>26</v>
      </c>
      <c r="Q30" s="4" t="s">
        <v>61</v>
      </c>
      <c r="R30" s="3">
        <v>70782948</v>
      </c>
      <c r="S30" s="2">
        <v>44746</v>
      </c>
      <c r="T30" s="4" t="s">
        <v>4</v>
      </c>
      <c r="U30" s="2">
        <v>44747</v>
      </c>
      <c r="V30" s="4"/>
    </row>
    <row r="31" spans="1:22" x14ac:dyDescent="0.25">
      <c r="A31" s="2">
        <v>44746</v>
      </c>
      <c r="B31" s="3"/>
      <c r="C31" s="3" t="s">
        <v>60</v>
      </c>
      <c r="D31" s="3" t="s">
        <v>1</v>
      </c>
      <c r="E31" s="4" t="s">
        <v>2</v>
      </c>
      <c r="F31" s="3" t="s">
        <v>3</v>
      </c>
      <c r="G31" s="3" t="s">
        <v>19</v>
      </c>
      <c r="H31" s="3" t="s">
        <v>20</v>
      </c>
      <c r="I31" s="3">
        <v>7</v>
      </c>
      <c r="J31" s="3" t="s">
        <v>14</v>
      </c>
      <c r="K31" s="3">
        <v>91100</v>
      </c>
      <c r="L31" s="3" t="s">
        <v>21</v>
      </c>
      <c r="M31" s="4" t="s">
        <v>8</v>
      </c>
      <c r="N31" s="3" t="s">
        <v>9</v>
      </c>
      <c r="O31" s="3">
        <v>26</v>
      </c>
      <c r="P31" s="3">
        <v>26</v>
      </c>
      <c r="Q31" s="4" t="s">
        <v>61</v>
      </c>
      <c r="R31" s="3">
        <v>70782948</v>
      </c>
      <c r="S31" s="2">
        <v>44746</v>
      </c>
      <c r="T31" s="4" t="s">
        <v>4</v>
      </c>
      <c r="U31" s="2">
        <v>44747</v>
      </c>
      <c r="V31" s="4"/>
    </row>
    <row r="32" spans="1:22" x14ac:dyDescent="0.25">
      <c r="A32" s="2">
        <v>44761</v>
      </c>
      <c r="B32" s="3"/>
      <c r="C32" s="3" t="s">
        <v>62</v>
      </c>
      <c r="D32" s="3" t="s">
        <v>1</v>
      </c>
      <c r="E32" s="4" t="s">
        <v>2</v>
      </c>
      <c r="F32" s="3" t="s">
        <v>3</v>
      </c>
      <c r="G32" s="3" t="s">
        <v>4</v>
      </c>
      <c r="H32" s="3" t="s">
        <v>5</v>
      </c>
      <c r="I32" s="3">
        <v>300</v>
      </c>
      <c r="J32" s="3" t="s">
        <v>6</v>
      </c>
      <c r="K32" s="3">
        <v>1130</v>
      </c>
      <c r="L32" s="3" t="s">
        <v>7</v>
      </c>
      <c r="M32" s="4" t="s">
        <v>8</v>
      </c>
      <c r="N32" s="3" t="s">
        <v>9</v>
      </c>
      <c r="O32" s="3">
        <v>1</v>
      </c>
      <c r="P32" s="3">
        <v>1</v>
      </c>
      <c r="Q32" s="4" t="s">
        <v>63</v>
      </c>
      <c r="R32" s="3">
        <v>70783449</v>
      </c>
      <c r="S32" s="2">
        <v>44762</v>
      </c>
      <c r="T32" s="4" t="s">
        <v>64</v>
      </c>
      <c r="U32" s="2">
        <v>44763</v>
      </c>
      <c r="V32" s="4"/>
    </row>
    <row r="33" spans="1:22" x14ac:dyDescent="0.25">
      <c r="A33" s="2">
        <v>44761</v>
      </c>
      <c r="B33" s="3"/>
      <c r="C33" s="3" t="s">
        <v>65</v>
      </c>
      <c r="D33" s="3" t="s">
        <v>11</v>
      </c>
      <c r="E33" s="4" t="s">
        <v>2</v>
      </c>
      <c r="F33" s="3" t="s">
        <v>3</v>
      </c>
      <c r="G33" s="3" t="s">
        <v>4</v>
      </c>
      <c r="H33" s="3" t="s">
        <v>5</v>
      </c>
      <c r="I33" s="3">
        <v>300</v>
      </c>
      <c r="J33" s="3" t="s">
        <v>6</v>
      </c>
      <c r="K33" s="3">
        <v>1130</v>
      </c>
      <c r="L33" s="3" t="s">
        <v>7</v>
      </c>
      <c r="M33" s="4" t="s">
        <v>8</v>
      </c>
      <c r="N33" s="3" t="s">
        <v>9</v>
      </c>
      <c r="O33" s="3">
        <v>0</v>
      </c>
      <c r="P33" s="3">
        <v>15</v>
      </c>
      <c r="Q33" s="4" t="s">
        <v>66</v>
      </c>
      <c r="R33" s="3">
        <v>70783448</v>
      </c>
      <c r="S33" s="2">
        <v>44761</v>
      </c>
      <c r="T33" s="4" t="s">
        <v>66</v>
      </c>
      <c r="U33" s="2">
        <v>44762</v>
      </c>
      <c r="V33" s="4"/>
    </row>
    <row r="34" spans="1:22" x14ac:dyDescent="0.25">
      <c r="A34" s="2">
        <v>44761</v>
      </c>
      <c r="B34" s="3"/>
      <c r="C34" s="3" t="s">
        <v>65</v>
      </c>
      <c r="D34" s="3" t="s">
        <v>1</v>
      </c>
      <c r="E34" s="4" t="s">
        <v>2</v>
      </c>
      <c r="F34" s="3" t="s">
        <v>3</v>
      </c>
      <c r="G34" s="3" t="s">
        <v>15</v>
      </c>
      <c r="H34" s="3" t="s">
        <v>67</v>
      </c>
      <c r="I34" s="3"/>
      <c r="J34" s="3" t="s">
        <v>14</v>
      </c>
      <c r="K34" s="3">
        <v>10400</v>
      </c>
      <c r="L34" s="3" t="s">
        <v>15</v>
      </c>
      <c r="M34" s="4" t="s">
        <v>8</v>
      </c>
      <c r="N34" s="3" t="s">
        <v>9</v>
      </c>
      <c r="O34" s="3">
        <v>15</v>
      </c>
      <c r="P34" s="3">
        <v>15</v>
      </c>
      <c r="Q34" s="4" t="s">
        <v>66</v>
      </c>
      <c r="R34" s="3">
        <v>70783448</v>
      </c>
      <c r="S34" s="2">
        <v>44761</v>
      </c>
      <c r="T34" s="4" t="s">
        <v>66</v>
      </c>
      <c r="U34" s="2">
        <v>44762</v>
      </c>
      <c r="V34" s="4"/>
    </row>
    <row r="35" spans="1:22" x14ac:dyDescent="0.25">
      <c r="A35" s="2">
        <v>44763</v>
      </c>
      <c r="B35" s="3"/>
      <c r="C35" s="3" t="s">
        <v>62</v>
      </c>
      <c r="D35" s="3" t="s">
        <v>11</v>
      </c>
      <c r="E35" s="4" t="s">
        <v>2</v>
      </c>
      <c r="F35" s="3" t="s">
        <v>3</v>
      </c>
      <c r="G35" s="3" t="s">
        <v>68</v>
      </c>
      <c r="H35" s="3" t="s">
        <v>69</v>
      </c>
      <c r="I35" s="3"/>
      <c r="J35" s="3" t="s">
        <v>14</v>
      </c>
      <c r="K35" s="3">
        <v>10400</v>
      </c>
      <c r="L35" s="3" t="s">
        <v>70</v>
      </c>
      <c r="M35" s="4" t="s">
        <v>8</v>
      </c>
      <c r="N35" s="3" t="s">
        <v>9</v>
      </c>
      <c r="O35" s="3">
        <v>0</v>
      </c>
      <c r="P35" s="3">
        <v>1</v>
      </c>
      <c r="Q35" s="4" t="s">
        <v>63</v>
      </c>
      <c r="R35" s="3">
        <v>70783449</v>
      </c>
      <c r="S35" s="2">
        <v>44762</v>
      </c>
      <c r="T35" s="4" t="s">
        <v>64</v>
      </c>
      <c r="U35" s="2">
        <v>44763</v>
      </c>
      <c r="V35" s="4"/>
    </row>
    <row r="36" spans="1:22" x14ac:dyDescent="0.25">
      <c r="A36" s="2">
        <v>44777</v>
      </c>
      <c r="B36" s="3"/>
      <c r="C36" s="3" t="s">
        <v>72</v>
      </c>
      <c r="D36" s="3" t="s">
        <v>1</v>
      </c>
      <c r="E36" s="4" t="s">
        <v>2</v>
      </c>
      <c r="F36" s="3" t="s">
        <v>3</v>
      </c>
      <c r="G36" s="3" t="s">
        <v>4</v>
      </c>
      <c r="H36" s="3" t="s">
        <v>5</v>
      </c>
      <c r="I36" s="3">
        <v>300</v>
      </c>
      <c r="J36" s="3" t="s">
        <v>6</v>
      </c>
      <c r="K36" s="3">
        <v>1130</v>
      </c>
      <c r="L36" s="3" t="s">
        <v>7</v>
      </c>
      <c r="M36" s="4" t="s">
        <v>8</v>
      </c>
      <c r="N36" s="3" t="s">
        <v>9</v>
      </c>
      <c r="O36" s="3">
        <v>1</v>
      </c>
      <c r="P36" s="3">
        <v>1</v>
      </c>
      <c r="Q36" s="4" t="s">
        <v>73</v>
      </c>
      <c r="R36" s="3">
        <v>70790082</v>
      </c>
      <c r="S36" s="2">
        <v>44777</v>
      </c>
      <c r="T36" s="4" t="s">
        <v>73</v>
      </c>
      <c r="U36" s="2">
        <v>44778</v>
      </c>
      <c r="V36" s="4" t="s">
        <v>23</v>
      </c>
    </row>
    <row r="37" spans="1:22" x14ac:dyDescent="0.25">
      <c r="A37" s="2">
        <v>44778</v>
      </c>
      <c r="B37" s="3"/>
      <c r="C37" s="3" t="s">
        <v>72</v>
      </c>
      <c r="D37" s="3" t="s">
        <v>11</v>
      </c>
      <c r="E37" s="4" t="s">
        <v>2</v>
      </c>
      <c r="F37" s="3" t="s">
        <v>3</v>
      </c>
      <c r="G37" s="3" t="s">
        <v>74</v>
      </c>
      <c r="H37" s="3" t="s">
        <v>75</v>
      </c>
      <c r="I37" s="3">
        <v>77</v>
      </c>
      <c r="J37" s="3" t="s">
        <v>14</v>
      </c>
      <c r="K37" s="3">
        <v>59520</v>
      </c>
      <c r="L37" s="3" t="s">
        <v>76</v>
      </c>
      <c r="M37" s="4" t="s">
        <v>8</v>
      </c>
      <c r="N37" s="3" t="s">
        <v>9</v>
      </c>
      <c r="O37" s="3"/>
      <c r="P37" s="3">
        <v>1</v>
      </c>
      <c r="Q37" s="4" t="s">
        <v>73</v>
      </c>
      <c r="R37" s="3">
        <v>70790082</v>
      </c>
      <c r="S37" s="2">
        <v>44777</v>
      </c>
      <c r="T37" s="4" t="s">
        <v>73</v>
      </c>
      <c r="U37" s="2">
        <v>44778</v>
      </c>
      <c r="V37" s="4" t="s">
        <v>23</v>
      </c>
    </row>
    <row r="38" spans="1:22" x14ac:dyDescent="0.25">
      <c r="A38" s="2">
        <v>44791</v>
      </c>
      <c r="B38" s="3"/>
      <c r="C38" s="3" t="s">
        <v>77</v>
      </c>
      <c r="D38" s="3" t="s">
        <v>1</v>
      </c>
      <c r="E38" s="4" t="s">
        <v>2</v>
      </c>
      <c r="F38" s="3" t="s">
        <v>3</v>
      </c>
      <c r="G38" s="3" t="s">
        <v>4</v>
      </c>
      <c r="H38" s="3" t="s">
        <v>5</v>
      </c>
      <c r="I38" s="3">
        <v>300</v>
      </c>
      <c r="J38" s="3" t="s">
        <v>6</v>
      </c>
      <c r="K38" s="3">
        <v>1130</v>
      </c>
      <c r="L38" s="3" t="s">
        <v>7</v>
      </c>
      <c r="M38" s="4" t="s">
        <v>8</v>
      </c>
      <c r="N38" s="3" t="s">
        <v>9</v>
      </c>
      <c r="O38" s="3">
        <v>28</v>
      </c>
      <c r="P38" s="3">
        <v>0</v>
      </c>
      <c r="Q38" s="4" t="s">
        <v>78</v>
      </c>
      <c r="R38" s="3">
        <v>70788726</v>
      </c>
      <c r="S38" s="2">
        <v>44791</v>
      </c>
      <c r="T38" s="4"/>
      <c r="U38" s="2">
        <v>44792</v>
      </c>
      <c r="V38" s="4"/>
    </row>
    <row r="39" spans="1:22" x14ac:dyDescent="0.25">
      <c r="A39" s="2">
        <v>44792</v>
      </c>
      <c r="B39" s="3"/>
      <c r="C39" s="3" t="s">
        <v>79</v>
      </c>
      <c r="D39" s="3" t="s">
        <v>1</v>
      </c>
      <c r="E39" s="4" t="s">
        <v>2</v>
      </c>
      <c r="F39" s="3" t="s">
        <v>3</v>
      </c>
      <c r="G39" s="3" t="s">
        <v>12</v>
      </c>
      <c r="H39" s="3" t="s">
        <v>13</v>
      </c>
      <c r="I39" s="3">
        <v>3</v>
      </c>
      <c r="J39" s="3" t="s">
        <v>14</v>
      </c>
      <c r="K39" s="3">
        <v>10400</v>
      </c>
      <c r="L39" s="3" t="s">
        <v>15</v>
      </c>
      <c r="M39" s="4" t="s">
        <v>8</v>
      </c>
      <c r="N39" s="3" t="s">
        <v>9</v>
      </c>
      <c r="O39" s="3">
        <v>14</v>
      </c>
      <c r="P39" s="3">
        <v>0</v>
      </c>
      <c r="Q39" s="4" t="s">
        <v>78</v>
      </c>
      <c r="R39" s="3">
        <v>70788727</v>
      </c>
      <c r="S39" s="2">
        <v>44791</v>
      </c>
      <c r="T39" s="4"/>
      <c r="U39" s="2">
        <v>44792</v>
      </c>
      <c r="V39" s="4"/>
    </row>
    <row r="40" spans="1:22" x14ac:dyDescent="0.25">
      <c r="A40" s="2">
        <v>44792</v>
      </c>
      <c r="B40" s="3"/>
      <c r="C40" s="3" t="s">
        <v>77</v>
      </c>
      <c r="D40" s="3" t="s">
        <v>11</v>
      </c>
      <c r="E40" s="4" t="s">
        <v>2</v>
      </c>
      <c r="F40" s="3" t="s">
        <v>3</v>
      </c>
      <c r="G40" s="3" t="s">
        <v>12</v>
      </c>
      <c r="H40" s="3" t="s">
        <v>13</v>
      </c>
      <c r="I40" s="3">
        <v>3</v>
      </c>
      <c r="J40" s="3" t="s">
        <v>14</v>
      </c>
      <c r="K40" s="3">
        <v>10400</v>
      </c>
      <c r="L40" s="3" t="s">
        <v>15</v>
      </c>
      <c r="M40" s="4" t="s">
        <v>8</v>
      </c>
      <c r="N40" s="3" t="s">
        <v>9</v>
      </c>
      <c r="O40" s="3">
        <v>0</v>
      </c>
      <c r="P40" s="3">
        <v>28</v>
      </c>
      <c r="Q40" s="4" t="s">
        <v>78</v>
      </c>
      <c r="R40" s="3">
        <v>70788726</v>
      </c>
      <c r="S40" s="2">
        <v>44791</v>
      </c>
      <c r="T40" s="4"/>
      <c r="U40" s="2">
        <v>44792</v>
      </c>
      <c r="V40" s="4"/>
    </row>
    <row r="41" spans="1:22" x14ac:dyDescent="0.25">
      <c r="A41" s="2">
        <v>44795</v>
      </c>
      <c r="B41" s="3"/>
      <c r="C41" s="3" t="s">
        <v>79</v>
      </c>
      <c r="D41" s="3" t="s">
        <v>11</v>
      </c>
      <c r="E41" s="4" t="s">
        <v>2</v>
      </c>
      <c r="F41" s="3" t="s">
        <v>3</v>
      </c>
      <c r="G41" s="3" t="s">
        <v>4</v>
      </c>
      <c r="H41" s="3" t="s">
        <v>5</v>
      </c>
      <c r="I41" s="3">
        <v>300</v>
      </c>
      <c r="J41" s="3" t="s">
        <v>6</v>
      </c>
      <c r="K41" s="3">
        <v>1130</v>
      </c>
      <c r="L41" s="3" t="s">
        <v>7</v>
      </c>
      <c r="M41" s="4" t="s">
        <v>8</v>
      </c>
      <c r="N41" s="3" t="s">
        <v>9</v>
      </c>
      <c r="O41" s="3">
        <v>0</v>
      </c>
      <c r="P41" s="3">
        <v>14</v>
      </c>
      <c r="Q41" s="4" t="s">
        <v>78</v>
      </c>
      <c r="R41" s="3">
        <v>70788727</v>
      </c>
      <c r="S41" s="2">
        <v>44791</v>
      </c>
      <c r="T41" s="4"/>
      <c r="U41" s="2">
        <v>44792</v>
      </c>
      <c r="V41" s="4"/>
    </row>
    <row r="42" spans="1:22" x14ac:dyDescent="0.25">
      <c r="A42" s="2">
        <v>44797</v>
      </c>
      <c r="B42" s="3"/>
      <c r="C42" s="3" t="s">
        <v>81</v>
      </c>
      <c r="D42" s="3" t="s">
        <v>1</v>
      </c>
      <c r="E42" s="4" t="s">
        <v>2</v>
      </c>
      <c r="F42" s="3" t="s">
        <v>3</v>
      </c>
      <c r="G42" s="3" t="s">
        <v>4</v>
      </c>
      <c r="H42" s="3" t="s">
        <v>5</v>
      </c>
      <c r="I42" s="3">
        <v>300</v>
      </c>
      <c r="J42" s="3" t="s">
        <v>6</v>
      </c>
      <c r="K42" s="3">
        <v>1130</v>
      </c>
      <c r="L42" s="3" t="s">
        <v>7</v>
      </c>
      <c r="M42" s="4" t="s">
        <v>8</v>
      </c>
      <c r="N42" s="3" t="s">
        <v>9</v>
      </c>
      <c r="O42" s="3">
        <v>10</v>
      </c>
      <c r="P42" s="3">
        <v>10</v>
      </c>
      <c r="Q42" s="4" t="s">
        <v>82</v>
      </c>
      <c r="R42" s="3">
        <v>70784960</v>
      </c>
      <c r="S42" s="2">
        <v>44798</v>
      </c>
      <c r="T42" s="4" t="s">
        <v>82</v>
      </c>
      <c r="U42" s="2">
        <v>44799</v>
      </c>
      <c r="V42" s="4"/>
    </row>
    <row r="43" spans="1:22" x14ac:dyDescent="0.25">
      <c r="A43" s="2">
        <v>44798</v>
      </c>
      <c r="B43" s="3"/>
      <c r="C43" s="3" t="s">
        <v>81</v>
      </c>
      <c r="D43" s="3" t="s">
        <v>11</v>
      </c>
      <c r="E43" s="4" t="s">
        <v>2</v>
      </c>
      <c r="F43" s="3" t="s">
        <v>3</v>
      </c>
      <c r="G43" s="3" t="s">
        <v>83</v>
      </c>
      <c r="H43" s="3" t="s">
        <v>84</v>
      </c>
      <c r="I43" s="3"/>
      <c r="J43" s="3" t="s">
        <v>14</v>
      </c>
      <c r="K43" s="3">
        <v>2100</v>
      </c>
      <c r="L43" s="3" t="s">
        <v>85</v>
      </c>
      <c r="M43" s="4" t="s">
        <v>8</v>
      </c>
      <c r="N43" s="3" t="s">
        <v>9</v>
      </c>
      <c r="O43" s="3">
        <v>10</v>
      </c>
      <c r="P43" s="3">
        <v>10</v>
      </c>
      <c r="Q43" s="4" t="s">
        <v>82</v>
      </c>
      <c r="R43" s="3">
        <v>70784960</v>
      </c>
      <c r="S43" s="2">
        <v>44798</v>
      </c>
      <c r="T43" s="4" t="s">
        <v>82</v>
      </c>
      <c r="U43" s="2">
        <v>44799</v>
      </c>
      <c r="V43" s="4"/>
    </row>
    <row r="44" spans="1:22" x14ac:dyDescent="0.25">
      <c r="A44" s="2">
        <v>44806</v>
      </c>
      <c r="B44" s="3"/>
      <c r="C44" s="3" t="s">
        <v>86</v>
      </c>
      <c r="D44" s="3" t="s">
        <v>1</v>
      </c>
      <c r="E44" s="4" t="s">
        <v>2</v>
      </c>
      <c r="F44" s="3" t="s">
        <v>3</v>
      </c>
      <c r="G44" s="3" t="s">
        <v>4</v>
      </c>
      <c r="H44" s="3" t="s">
        <v>5</v>
      </c>
      <c r="I44" s="3">
        <v>300</v>
      </c>
      <c r="J44" s="3" t="s">
        <v>6</v>
      </c>
      <c r="K44" s="3">
        <v>1130</v>
      </c>
      <c r="L44" s="3" t="s">
        <v>7</v>
      </c>
      <c r="M44" s="4" t="s">
        <v>8</v>
      </c>
      <c r="N44" s="3" t="s">
        <v>9</v>
      </c>
      <c r="O44" s="3">
        <v>6</v>
      </c>
      <c r="P44" s="3">
        <v>6</v>
      </c>
      <c r="Q44" s="4" t="s">
        <v>87</v>
      </c>
      <c r="R44" s="3">
        <v>70781755</v>
      </c>
      <c r="S44" s="2">
        <v>44806</v>
      </c>
      <c r="T44" s="4" t="s">
        <v>87</v>
      </c>
      <c r="U44" s="2">
        <v>44809</v>
      </c>
      <c r="V44" s="4"/>
    </row>
    <row r="45" spans="1:22" x14ac:dyDescent="0.25">
      <c r="A45" s="2">
        <v>44810</v>
      </c>
      <c r="B45" s="3"/>
      <c r="C45" s="3" t="s">
        <v>86</v>
      </c>
      <c r="D45" s="3" t="s">
        <v>11</v>
      </c>
      <c r="E45" s="4" t="s">
        <v>2</v>
      </c>
      <c r="F45" s="3" t="s">
        <v>3</v>
      </c>
      <c r="G45" s="3" t="s">
        <v>88</v>
      </c>
      <c r="H45" s="3" t="s">
        <v>89</v>
      </c>
      <c r="I45" s="3">
        <v>1174</v>
      </c>
      <c r="J45" s="3" t="s">
        <v>14</v>
      </c>
      <c r="K45" s="3">
        <v>59213</v>
      </c>
      <c r="L45" s="3" t="s">
        <v>90</v>
      </c>
      <c r="M45" s="4" t="s">
        <v>8</v>
      </c>
      <c r="N45" s="3" t="s">
        <v>9</v>
      </c>
      <c r="O45" s="3">
        <v>0</v>
      </c>
      <c r="P45" s="3">
        <v>6</v>
      </c>
      <c r="Q45" s="4" t="s">
        <v>87</v>
      </c>
      <c r="R45" s="3">
        <v>70781755</v>
      </c>
      <c r="S45" s="2">
        <v>44806</v>
      </c>
      <c r="T45" s="4" t="s">
        <v>87</v>
      </c>
      <c r="U45" s="2">
        <v>44809</v>
      </c>
      <c r="V45" s="4"/>
    </row>
    <row r="46" spans="1:22" x14ac:dyDescent="0.25">
      <c r="A46" s="2">
        <v>44812</v>
      </c>
      <c r="B46" s="3"/>
      <c r="C46" s="3" t="s">
        <v>91</v>
      </c>
      <c r="D46" s="3" t="s">
        <v>11</v>
      </c>
      <c r="E46" s="4" t="s">
        <v>2</v>
      </c>
      <c r="F46" s="3" t="s">
        <v>3</v>
      </c>
      <c r="G46" s="3" t="s">
        <v>4</v>
      </c>
      <c r="H46" s="3" t="s">
        <v>5</v>
      </c>
      <c r="I46" s="3">
        <v>300</v>
      </c>
      <c r="J46" s="3" t="s">
        <v>6</v>
      </c>
      <c r="K46" s="3">
        <v>1130</v>
      </c>
      <c r="L46" s="3" t="s">
        <v>7</v>
      </c>
      <c r="M46" s="4" t="s">
        <v>8</v>
      </c>
      <c r="N46" s="3" t="s">
        <v>9</v>
      </c>
      <c r="O46" s="3">
        <v>15</v>
      </c>
      <c r="P46" s="3">
        <v>15</v>
      </c>
      <c r="Q46" s="4" t="s">
        <v>92</v>
      </c>
      <c r="R46" s="3">
        <v>70783452</v>
      </c>
      <c r="S46" s="2">
        <v>44812</v>
      </c>
      <c r="T46" s="4" t="s">
        <v>93</v>
      </c>
      <c r="U46" s="2">
        <v>44813</v>
      </c>
      <c r="V46" s="4" t="s">
        <v>93</v>
      </c>
    </row>
    <row r="47" spans="1:22" x14ac:dyDescent="0.25">
      <c r="A47" s="2">
        <v>44812</v>
      </c>
      <c r="B47" s="3"/>
      <c r="C47" s="3" t="s">
        <v>91</v>
      </c>
      <c r="D47" s="3" t="s">
        <v>1</v>
      </c>
      <c r="E47" s="4" t="s">
        <v>2</v>
      </c>
      <c r="F47" s="3" t="s">
        <v>3</v>
      </c>
      <c r="G47" s="3" t="s">
        <v>19</v>
      </c>
      <c r="H47" s="3" t="s">
        <v>20</v>
      </c>
      <c r="I47" s="3">
        <v>7</v>
      </c>
      <c r="J47" s="3" t="s">
        <v>14</v>
      </c>
      <c r="K47" s="3">
        <v>91100</v>
      </c>
      <c r="L47" s="3" t="s">
        <v>21</v>
      </c>
      <c r="M47" s="4" t="s">
        <v>8</v>
      </c>
      <c r="N47" s="3" t="s">
        <v>9</v>
      </c>
      <c r="O47" s="3">
        <v>15</v>
      </c>
      <c r="P47" s="3">
        <v>0</v>
      </c>
      <c r="Q47" s="4" t="s">
        <v>92</v>
      </c>
      <c r="R47" s="3">
        <v>70783452</v>
      </c>
      <c r="S47" s="2">
        <v>44812</v>
      </c>
      <c r="T47" s="4" t="s">
        <v>93</v>
      </c>
      <c r="U47" s="2">
        <v>44813</v>
      </c>
      <c r="V47" s="4" t="s">
        <v>93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Blad3</vt:lpstr>
      <vt:lpstr>Ceres 01012022 - 20102022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Greet Callebaut</dc:creator>
  <cp:lastModifiedBy>Greet Callebaut</cp:lastModifiedBy>
  <dcterms:created xsi:type="dcterms:W3CDTF">2022-10-25T09:09:24Z</dcterms:created>
  <dcterms:modified xsi:type="dcterms:W3CDTF">2022-10-25T12:00:57Z</dcterms:modified>
</cp:coreProperties>
</file>